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491" windowWidth="17790" windowHeight="11970" tabRatio="900" activeTab="0"/>
  </bookViews>
  <sheets>
    <sheet name="Спортсм.по видах спорту" sheetId="1" r:id="rId1"/>
    <sheet name="кращі спортсмени" sheetId="2" r:id="rId2"/>
    <sheet name="Види спорту" sheetId="3" r:id="rId3"/>
    <sheet name="Викладачі-тренери" sheetId="4" r:id="rId4"/>
    <sheet name="Звіт секц" sheetId="5" r:id="rId5"/>
    <sheet name="місця команд" sheetId="6" r:id="rId6"/>
  </sheets>
  <externalReferences>
    <externalReference r:id="rId9"/>
  </externalReferences>
  <definedNames/>
  <calcPr fullCalcOnLoad="1"/>
</workbook>
</file>

<file path=xl/comments1.xml><?xml version="1.0" encoding="utf-8"?>
<comments xmlns="http://schemas.openxmlformats.org/spreadsheetml/2006/main">
  <authors>
    <author>Admin</author>
    <author>Пользователь Windows</author>
    <author>Слава</author>
  </authors>
  <commentList>
    <comment ref="E775" authorId="0">
      <text>
        <r>
          <rPr>
            <sz val="12"/>
            <rFont val="Tahoma"/>
            <family val="2"/>
          </rPr>
          <t>Студентка НУБіП України 1 курсу з 1.09.2017 р.</t>
        </r>
      </text>
    </comment>
    <comment ref="G327" authorId="0">
      <text>
        <r>
          <rPr>
            <sz val="9"/>
            <rFont val="Tahoma"/>
            <family val="2"/>
          </rPr>
          <t>Потієнко О. 
Звання МСУ присвоєно до вступу в НУБіП
МСУ 07.2018 р.</t>
        </r>
      </text>
    </comment>
    <comment ref="B358" authorId="0">
      <text>
        <r>
          <rPr>
            <sz val="8"/>
            <rFont val="Tahoma"/>
            <family val="2"/>
          </rPr>
          <t>Калістий Давид
067 955-4989</t>
        </r>
      </text>
    </comment>
    <comment ref="G835" authorId="0">
      <text>
        <r>
          <rPr>
            <b/>
            <sz val="8"/>
            <rFont val="Tahoma"/>
            <family val="2"/>
          </rPr>
          <t xml:space="preserve">Бондар Владислав </t>
        </r>
        <r>
          <rPr>
            <sz val="8"/>
            <rFont val="Tahoma"/>
            <family val="2"/>
          </rPr>
          <t xml:space="preserve">
Звання МСУМК присвоєно до вступу в НУБіПУ 29.05.2017 р. Посв. № 1112</t>
        </r>
      </text>
    </comment>
    <comment ref="O783" authorId="0">
      <text>
        <r>
          <rPr>
            <sz val="8"/>
            <rFont val="Tahoma"/>
            <family val="2"/>
          </rPr>
          <t>Кількість "пробіжок"</t>
        </r>
      </text>
    </comment>
    <comment ref="H358" authorId="0">
      <text>
        <r>
          <rPr>
            <sz val="12"/>
            <rFont val="Tahoma"/>
            <family val="2"/>
          </rPr>
          <t>Олімп.вид</t>
        </r>
      </text>
    </comment>
    <comment ref="G8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Малець Олександр Романович, ЗВ 1-1 з 1.09.2018
Звання МСУ з дзюдо присвоєно до вступу в НУБіП  Нак ММСУ №2854 від 20.06.2018,посв. №8129 (+копія)</t>
        </r>
      </text>
    </comment>
    <comment ref="O779" authorId="0">
      <text>
        <r>
          <rPr>
            <sz val="8"/>
            <rFont val="Tahoma"/>
            <family val="2"/>
          </rPr>
          <t>Кількість "пробіжок"</t>
        </r>
      </text>
    </comment>
    <comment ref="B249" authorId="0">
      <text>
        <r>
          <rPr>
            <b/>
            <sz val="12"/>
            <rFont val="Tahoma"/>
            <family val="2"/>
          </rPr>
          <t>Вишневський М.О.</t>
        </r>
        <r>
          <rPr>
            <sz val="12"/>
            <rFont val="Tahoma"/>
            <family val="2"/>
          </rPr>
          <t xml:space="preserve">
Головний тренер команди</t>
        </r>
      </text>
    </comment>
    <comment ref="B252" authorId="0">
      <text>
        <r>
          <rPr>
            <b/>
            <sz val="12"/>
            <rFont val="Tahoma"/>
            <family val="2"/>
          </rPr>
          <t>Корх О.</t>
        </r>
        <r>
          <rPr>
            <sz val="12"/>
            <rFont val="Tahoma"/>
            <family val="2"/>
          </rPr>
          <t xml:space="preserve">
Помічник тренера (з сайту ФВУ)</t>
        </r>
      </text>
    </comment>
    <comment ref="E813" authorId="0">
      <text>
        <r>
          <rPr>
            <sz val="12"/>
            <rFont val="Tahoma"/>
            <family val="2"/>
          </rPr>
          <t>Шкітов Д. Студент НУБіП України ГП ф-ту 1 курсу з 1.09.2017 р.</t>
        </r>
      </text>
    </comment>
    <comment ref="E349" authorId="1">
      <text>
        <r>
          <rPr>
            <sz val="9"/>
            <rFont val="Tahoma"/>
            <family val="2"/>
          </rPr>
          <t>Закінчила НУБіП 4 курс 06.2020-?</t>
        </r>
      </text>
    </comment>
    <comment ref="F388" authorId="1">
      <text>
        <r>
          <rPr>
            <sz val="9"/>
            <rFont val="Tahoma"/>
            <family val="2"/>
          </rPr>
          <t>2 гр ?</t>
        </r>
      </text>
    </comment>
    <comment ref="E354" authorId="2">
      <text>
        <r>
          <rPr>
            <b/>
            <sz val="9"/>
            <rFont val="Tahoma"/>
            <family val="2"/>
          </rPr>
          <t>Свинаренко О</t>
        </r>
        <r>
          <rPr>
            <sz val="9"/>
            <rFont val="Tahoma"/>
            <family val="2"/>
          </rPr>
          <t xml:space="preserve">
з 2017.09 - 3к. стн</t>
        </r>
      </text>
    </comment>
    <comment ref="D759" authorId="1">
      <text>
        <r>
          <rPr>
            <b/>
            <sz val="9"/>
            <rFont val="Tahoma"/>
            <family val="2"/>
          </rPr>
          <t>Спортивний туризм</t>
        </r>
        <r>
          <rPr>
            <sz val="9"/>
            <rFont val="Tahoma"/>
            <family val="2"/>
          </rPr>
          <t xml:space="preserve">
Відповідальний викладач </t>
        </r>
        <r>
          <rPr>
            <b/>
            <sz val="9"/>
            <rFont val="Tahoma"/>
            <family val="2"/>
          </rPr>
          <t>Стретович Олександр</t>
        </r>
        <r>
          <rPr>
            <sz val="9"/>
            <rFont val="Tahoma"/>
            <family val="2"/>
          </rPr>
          <t xml:space="preserve"> доц.кафедри публічного управління та менеджменту інноваційної діяльності ННІ НОТ</t>
        </r>
      </text>
    </comment>
    <comment ref="I142" authorId="1">
      <text>
        <r>
          <rPr>
            <sz val="9"/>
            <rFont val="Tahoma"/>
            <family val="2"/>
          </rPr>
          <t>Стаття Ігор Болбот ЕАЕ ...</t>
        </r>
      </text>
    </comment>
    <comment ref="E788" authorId="0">
      <text>
        <r>
          <rPr>
            <sz val="12"/>
            <rFont val="Tahoma"/>
            <family val="2"/>
          </rPr>
          <t>Студентка НУБіП України 1 курсу з 1.09.2017 р.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E11" authorId="0">
      <text>
        <r>
          <rPr>
            <sz val="12"/>
            <rFont val="Tahoma"/>
            <family val="2"/>
          </rPr>
          <t>Студентка НУБіП України 1 курсу з 1.09.2017 р.</t>
        </r>
      </text>
    </comment>
  </commentList>
</comments>
</file>

<file path=xl/comments5.xml><?xml version="1.0" encoding="utf-8"?>
<comments xmlns="http://schemas.openxmlformats.org/spreadsheetml/2006/main">
  <authors>
    <author>Admin</author>
    <author>Пользователь Windows</author>
  </authors>
  <commentList>
    <comment ref="M14" authorId="0">
      <text>
        <r>
          <rPr>
            <sz val="12"/>
            <rFont val="Tahoma"/>
            <family val="2"/>
          </rPr>
          <t xml:space="preserve">1. Свинаренко Олександр - член збірної команди України 2020 з  кіокушинкай карате.
2. Савенко Анастасія - кандидат до збірної команди України 2019 з  кіокушинкай
карате.
3. Калістий Давид - кандидат до збірної команди України 2019 з карате.
</t>
        </r>
      </text>
    </comment>
    <comment ref="M18" authorId="0">
      <text>
        <r>
          <rPr>
            <b/>
            <sz val="12"/>
            <rFont val="Tahoma"/>
            <family val="2"/>
          </rPr>
          <t>Пархоменко Олександра</t>
        </r>
        <r>
          <rPr>
            <sz val="12"/>
            <rFont val="Tahoma"/>
            <family val="2"/>
          </rPr>
          <t xml:space="preserve"> - радіоспорт СРП, СРО. Член збірної команди України на</t>
        </r>
        <r>
          <rPr>
            <b/>
            <sz val="12"/>
            <rFont val="Tahoma"/>
            <family val="2"/>
          </rPr>
          <t xml:space="preserve"> </t>
        </r>
        <r>
          <rPr>
            <sz val="12"/>
            <rFont val="Tahoma"/>
            <family val="2"/>
          </rPr>
          <t xml:space="preserve">2019, 2020 рр.
</t>
        </r>
        <r>
          <rPr>
            <b/>
            <sz val="12"/>
            <rFont val="Tahoma"/>
            <family val="2"/>
          </rPr>
          <t>Смик Людмила</t>
        </r>
        <r>
          <rPr>
            <sz val="12"/>
            <rFont val="Tahoma"/>
            <family val="2"/>
          </rPr>
          <t xml:space="preserve"> - радіоспорт СРП, СРО. Кандидат до збірної команди України на 2019 р. Член збірної команди України 2020 р.</t>
        </r>
      </text>
    </comment>
    <comment ref="N28" authorId="0">
      <text>
        <r>
          <rPr>
            <b/>
            <sz val="12"/>
            <rFont val="Tahoma"/>
            <family val="2"/>
          </rPr>
          <t>Потієнко Олександра</t>
        </r>
        <r>
          <rPr>
            <sz val="12"/>
            <rFont val="Tahoma"/>
            <family val="2"/>
          </rPr>
          <t xml:space="preserve"> Вет 1-6 з 09.2018
</t>
        </r>
        <r>
          <rPr>
            <b/>
            <sz val="12"/>
            <rFont val="Tahoma"/>
            <family val="2"/>
          </rPr>
          <t>Кандидат</t>
        </r>
        <r>
          <rPr>
            <sz val="12"/>
            <rFont val="Tahoma"/>
            <family val="2"/>
          </rPr>
          <t xml:space="preserve"> до збірної команди України 2019, 2020 рр.</t>
        </r>
      </text>
    </comment>
    <comment ref="N18" authorId="0">
      <text>
        <r>
          <rPr>
            <b/>
            <sz val="12"/>
            <rFont val="Tahoma"/>
            <family val="2"/>
          </rPr>
          <t>Бриндак Євген</t>
        </r>
        <r>
          <rPr>
            <sz val="12"/>
            <rFont val="Tahoma"/>
            <family val="2"/>
          </rPr>
          <t xml:space="preserve"> КД 3-2 - спортивне орієнтування, </t>
        </r>
        <r>
          <rPr>
            <b/>
            <sz val="12"/>
            <rFont val="Tahoma"/>
            <family val="2"/>
          </rPr>
          <t xml:space="preserve">кандидат </t>
        </r>
        <r>
          <rPr>
            <sz val="12"/>
            <rFont val="Tahoma"/>
            <family val="2"/>
          </rPr>
          <t xml:space="preserve">до  збірної команди України (юніори) на </t>
        </r>
        <r>
          <rPr>
            <b/>
            <sz val="12"/>
            <rFont val="Tahoma"/>
            <family val="2"/>
          </rPr>
          <t>2019, 2020</t>
        </r>
        <r>
          <rPr>
            <sz val="12"/>
            <rFont val="Tahoma"/>
            <family val="2"/>
          </rPr>
          <t xml:space="preserve"> рр. </t>
        </r>
      </text>
    </comment>
    <comment ref="M36" authorId="0">
      <text>
        <r>
          <rPr>
            <b/>
            <sz val="12"/>
            <rFont val="Tahoma"/>
            <family val="2"/>
          </rPr>
          <t xml:space="preserve">Грабік </t>
        </r>
        <r>
          <rPr>
            <sz val="12"/>
            <rFont val="Tahoma"/>
            <family val="2"/>
          </rPr>
          <t xml:space="preserve">Олександра Володимирівна, Вет. 2 к, 3 гр., 
член збірної команди України </t>
        </r>
        <r>
          <rPr>
            <b/>
            <sz val="12"/>
            <rFont val="Tahoma"/>
            <family val="2"/>
          </rPr>
          <t>2019</t>
        </r>
        <r>
          <rPr>
            <sz val="12"/>
            <rFont val="Tahoma"/>
            <family val="2"/>
          </rPr>
          <t xml:space="preserve"> р. зі стрільби з лука  Наказ Міністерства молоді та спорту України від 28.12.2018 №5826, п.2</t>
        </r>
      </text>
    </comment>
    <comment ref="M33" authorId="0">
      <text>
        <r>
          <rPr>
            <b/>
            <sz val="12"/>
            <rFont val="Tahoma"/>
            <family val="2"/>
          </rPr>
          <t>Бондар Владислав</t>
        </r>
        <r>
          <rPr>
            <sz val="12"/>
            <rFont val="Tahoma"/>
            <family val="2"/>
          </rPr>
          <t xml:space="preserve">, вет. 2-7 стн
Член збірної команди України </t>
        </r>
        <r>
          <rPr>
            <b/>
            <sz val="12"/>
            <rFont val="Tahoma"/>
            <family val="2"/>
          </rPr>
          <t>2019</t>
        </r>
        <r>
          <rPr>
            <sz val="12"/>
            <rFont val="Tahoma"/>
            <family val="2"/>
          </rPr>
          <t xml:space="preserve"> з </t>
        </r>
        <r>
          <rPr>
            <b/>
            <sz val="12"/>
            <rFont val="Tahoma"/>
            <family val="2"/>
          </rPr>
          <t>тхеквондо (ВТФ</t>
        </r>
        <r>
          <rPr>
            <sz val="12"/>
            <rFont val="Tahoma"/>
            <family val="2"/>
          </rPr>
          <t>).
Наказ Міністерства молоді та спорту України від 28.12.2018 №5826</t>
        </r>
      </text>
    </comment>
    <comment ref="O6" authorId="0">
      <text>
        <r>
          <rPr>
            <b/>
            <sz val="10"/>
            <rFont val="Tahoma"/>
            <family val="2"/>
          </rPr>
          <t>Кушнір Єлізавета</t>
        </r>
        <r>
          <rPr>
            <sz val="10"/>
            <rFont val="Tahoma"/>
            <family val="2"/>
          </rPr>
          <t xml:space="preserve"> - резерв збірної команди України 2019 з баскетболу</t>
        </r>
      </text>
    </comment>
    <comment ref="N23" authorId="0">
      <text>
        <r>
          <rPr>
            <b/>
            <sz val="12"/>
            <rFont val="Tahoma"/>
            <family val="2"/>
          </rPr>
          <t>Малець Олексій</t>
        </r>
        <r>
          <rPr>
            <sz val="12"/>
            <rFont val="Tahoma"/>
            <family val="2"/>
          </rPr>
          <t xml:space="preserve"> - кандидат до збірної команди України 2019, 2020 з дзюдо</t>
        </r>
      </text>
    </comment>
    <comment ref="Q25" authorId="0">
      <text>
        <r>
          <rPr>
            <b/>
            <sz val="11"/>
            <rFont val="Tahoma"/>
            <family val="2"/>
          </rPr>
          <t>Ратошнюк Віктор</t>
        </r>
        <r>
          <rPr>
            <sz val="11"/>
            <rFont val="Tahoma"/>
            <family val="2"/>
          </rPr>
          <t xml:space="preserve">
Присвоєння спортивного звання "Майстер спорту України з військово-спортивних багатоборств" 
Наказ Мінмолодьспорту №5885 від 28.11.2019, посвідчення №11650</t>
        </r>
      </text>
    </comment>
    <comment ref="O37" authorId="0">
      <text>
        <r>
          <rPr>
            <sz val="12"/>
            <rFont val="Tahoma"/>
            <family val="2"/>
          </rPr>
          <t>Махно Єлізавета ЗРБЕ, 1 курс з 1.09.2019
Резерв Зб Укр 2019</t>
        </r>
      </text>
    </comment>
    <comment ref="P25" authorId="1">
      <text>
        <r>
          <rPr>
            <b/>
            <sz val="11"/>
            <rFont val="Tahoma"/>
            <family val="2"/>
          </rPr>
          <t>Ратошнюк Віктор</t>
        </r>
        <r>
          <rPr>
            <sz val="11"/>
            <rFont val="Tahoma"/>
            <family val="2"/>
          </rPr>
          <t xml:space="preserve">
Присвоєння спортивного звання "Майстер спорту України міжнародного класу з військово-спортивних багатоборств" 
Наказ Мінмолодьспорту №6130 від 18.12.2019 р.</t>
        </r>
      </text>
    </comment>
    <comment ref="Q18" authorId="1">
      <text>
        <r>
          <rPr>
            <sz val="11"/>
            <rFont val="Tahoma"/>
            <family val="2"/>
          </rPr>
          <t>Пархоменко В.К. Присвоєння звання Майстер спорту України з радіоспорту. Наказ Міністерства молоді та спорту України №5413 від 30.10.2019 р. Посвідчення №11428</t>
        </r>
      </text>
    </comment>
    <comment ref="Q29" authorId="1">
      <text>
        <r>
          <rPr>
            <b/>
            <sz val="9"/>
            <rFont val="Tahoma"/>
            <family val="2"/>
          </rPr>
          <t>Малиновський Ігор</t>
        </r>
        <r>
          <rPr>
            <sz val="9"/>
            <rFont val="Tahoma"/>
            <family val="2"/>
          </rPr>
          <t xml:space="preserve">
Присвоєння спортивного звання майстер спорту України з плавання. Наказ Міністерства молоді та спорту України №205 від 10.06.2020 р. Посвідчення №123 </t>
        </r>
      </text>
    </comment>
    <comment ref="N6" authorId="1">
      <text>
        <r>
          <rPr>
            <sz val="11"/>
            <rFont val="Tahoma"/>
            <family val="2"/>
          </rPr>
          <t>1. Мартиненко Анна - кандидат до збірної команди України 2020 з баскетболу
2. Онопрійчук Анна- - кандидат до збірної команди України 2020 з баскетболу</t>
        </r>
      </text>
    </comment>
    <comment ref="M25" authorId="1">
      <text>
        <r>
          <rPr>
            <b/>
            <sz val="11"/>
            <rFont val="Tahoma"/>
            <family val="2"/>
          </rPr>
          <t>Ратошнюк Віктор</t>
        </r>
        <r>
          <rPr>
            <sz val="11"/>
            <rFont val="Tahoma"/>
            <family val="2"/>
          </rPr>
          <t xml:space="preserve">
Кандидат до збінрної команди України 2019 р.
Член збірної команди України 2020 р. </t>
        </r>
      </text>
    </comment>
    <comment ref="N34" authorId="1">
      <text>
        <r>
          <rPr>
            <b/>
            <sz val="11"/>
            <rFont val="Tahoma"/>
            <family val="2"/>
          </rPr>
          <t>Зоря Євгенія</t>
        </r>
        <r>
          <rPr>
            <sz val="11"/>
            <rFont val="Tahoma"/>
            <family val="2"/>
          </rPr>
          <t xml:space="preserve"> - кандидат до збірної команди України 2019-20, 2020-21 з сноубордингу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G7" authorId="0">
      <text>
        <r>
          <rPr>
            <sz val="12"/>
            <rFont val="Tahoma"/>
            <family val="2"/>
          </rPr>
          <t>Очки нараховуються ЗВО за учасників, які грали за певну команду за зайняте місце команди у змаганнях СБЛУ</t>
        </r>
      </text>
    </comment>
  </commentList>
</comments>
</file>

<file path=xl/sharedStrings.xml><?xml version="1.0" encoding="utf-8"?>
<sst xmlns="http://schemas.openxmlformats.org/spreadsheetml/2006/main" count="4628" uniqueCount="1461">
  <si>
    <t>19-22.09.2019</t>
  </si>
  <si>
    <t>4-ет. зміш. естаф.</t>
  </si>
  <si>
    <t>22-24.11.2019
м.Харків
СК "ХТЗ"</t>
  </si>
  <si>
    <t>Бокс, боротьба вільна, боротьба самбо, змішані єдиноборства</t>
  </si>
  <si>
    <t>Карате</t>
  </si>
  <si>
    <t>Наказ Міністерства молоді та спорту України від 28.12.2018 №5826</t>
  </si>
  <si>
    <t xml:space="preserve">Кандидат збірної команди України 2019 р. </t>
  </si>
  <si>
    <t>Команда
НУБіП України</t>
  </si>
  <si>
    <t>Спорт. орієнт.</t>
  </si>
  <si>
    <t>г</t>
  </si>
  <si>
    <t>∑</t>
  </si>
  <si>
    <t>Шахи</t>
  </si>
  <si>
    <t xml:space="preserve">Результати студентів 
у всеукраїнських змаганнях </t>
  </si>
  <si>
    <t xml:space="preserve">Результати студентів
у міжнародних змаганнях </t>
  </si>
  <si>
    <t>Кількість участей</t>
  </si>
  <si>
    <t>Спортивне орієнтування, радіоспорт</t>
  </si>
  <si>
    <t>МСУМК</t>
  </si>
  <si>
    <t>Прізвище, ім`я спортсмена</t>
  </si>
  <si>
    <t>Гирьовий спорт</t>
  </si>
  <si>
    <t>Місце</t>
  </si>
  <si>
    <t>№</t>
  </si>
  <si>
    <t>Вид спорту</t>
  </si>
  <si>
    <t>Важка атлетика</t>
  </si>
  <si>
    <t>Кушнір Єлізавета</t>
  </si>
  <si>
    <t>Мартиненко Анна</t>
  </si>
  <si>
    <t>26.10.2019-
.04.2020</t>
  </si>
  <si>
    <t>Команда 
ФК "Любомир"
смт Ставище
 В складі команди грали 12 студентів НУБіП України</t>
  </si>
  <si>
    <t>Чирлідинг</t>
  </si>
  <si>
    <t xml:space="preserve">  1    з 2019.08.01</t>
  </si>
  <si>
    <t>49-та вітрильна регата серед крейсерських яхт "Кубок яхт-клубу "Енергетик" ім.Г.С.Стокова/ В складі екіпажу яхти "CARDINAL" =4 особи</t>
  </si>
  <si>
    <t>3-тя група</t>
  </si>
  <si>
    <t>3-тя група КПВ</t>
  </si>
  <si>
    <t xml:space="preserve"> 11.2019
м. Київ</t>
  </si>
  <si>
    <t>Вітрильнгий спорт</t>
  </si>
  <si>
    <t xml:space="preserve">Вітрильницька регата серед крейсерсько-перегонних яхт пам'яті яхтсменів і моряків, яких з нами немає. Матрос в складі екіпажу яхти "CARDINAL" </t>
  </si>
  <si>
    <t>Відкритий кубок КНУ ім. Т. Шевченка</t>
  </si>
  <si>
    <t>Салахов Ілля</t>
  </si>
  <si>
    <t>Панасенко Станіслав</t>
  </si>
  <si>
    <t>Огієнко Андрій</t>
  </si>
  <si>
    <t>естафета MIX на спринт дист.</t>
  </si>
  <si>
    <t>ГМАШ</t>
  </si>
  <si>
    <t>в</t>
  </si>
  <si>
    <t>Футзал (чол)</t>
  </si>
  <si>
    <t>Термін</t>
  </si>
  <si>
    <t>х</t>
  </si>
  <si>
    <t>Бадмінтон</t>
  </si>
  <si>
    <t>ННІ, факультет</t>
  </si>
  <si>
    <t>Звання,діючий розряд</t>
  </si>
  <si>
    <r>
      <t>Кількість участей, зайнятих призових місць студентами на всеукр.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і </t>
    </r>
    <r>
      <rPr>
        <sz val="11"/>
        <color indexed="10"/>
        <rFont val="Times New Roman"/>
        <family val="1"/>
      </rPr>
      <t>міжнар.</t>
    </r>
    <r>
      <rPr>
        <sz val="11"/>
        <rFont val="Times New Roman"/>
        <family val="1"/>
      </rPr>
      <t xml:space="preserve"> змаганнях:</t>
    </r>
  </si>
  <si>
    <t xml:space="preserve">Свинаренко Олександр Олександрович </t>
  </si>
  <si>
    <t>Асистент кафедри ландшафтної екології і заповідної справи</t>
  </si>
  <si>
    <t>Футзал, міні-футбол (чоловіки) НПП.  Відповідальний за підготовку команди  Костенко М.П.</t>
  </si>
  <si>
    <t>Посада, кафедра</t>
  </si>
  <si>
    <r>
      <t>Кількість участей і зайнятих призових місць студентами на всеукраїнських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і </t>
    </r>
    <r>
      <rPr>
        <sz val="11"/>
        <color indexed="10"/>
        <rFont val="Times New Roman"/>
        <family val="1"/>
      </rPr>
      <t>міжнародних</t>
    </r>
    <r>
      <rPr>
        <sz val="11"/>
        <rFont val="Times New Roman"/>
        <family val="1"/>
      </rPr>
      <t xml:space="preserve"> змаганнях:</t>
    </r>
  </si>
  <si>
    <t>Дубовік Р.Г.,Чирва П.О.</t>
  </si>
  <si>
    <t>Отрошко О.В., Прохніч В.М.</t>
  </si>
  <si>
    <t>Отршко О.В.</t>
  </si>
  <si>
    <t>Футбол, футзал чоловіки</t>
  </si>
  <si>
    <t>Легка атлетика, 
теніс настільний</t>
  </si>
  <si>
    <t xml:space="preserve"> + </t>
  </si>
  <si>
    <t xml:space="preserve"> -</t>
  </si>
  <si>
    <t>Гавриленко Анна</t>
  </si>
  <si>
    <t>Боротьба самбо, дзюдо  інші види єдиноборств</t>
  </si>
  <si>
    <t>Викладач відповідальний за підготовку команди</t>
  </si>
  <si>
    <t>Волейбол жінки</t>
  </si>
  <si>
    <t>Волейбол чоловіки</t>
  </si>
  <si>
    <t>Баскетбол жінки</t>
  </si>
  <si>
    <t>Баскетбол чоловіки</t>
  </si>
  <si>
    <t>Тхеквондо (ВТФ)</t>
  </si>
  <si>
    <t>Філ</t>
  </si>
  <si>
    <t>Легка атлетика (естаф.)</t>
  </si>
  <si>
    <t>7ст</t>
  </si>
  <si>
    <t>8-9.10.2019
м.Чернігів</t>
  </si>
  <si>
    <t>VIII відкритий кубок Чернігівської обл. з активних шахів серед молоді (І ліга)</t>
  </si>
  <si>
    <t>Викл.каф.фізичного виховання</t>
  </si>
  <si>
    <t xml:space="preserve">естафета
</t>
  </si>
  <si>
    <t>скорочена дистанц.</t>
  </si>
  <si>
    <t>13.11.2019
КНУ ім.Т.Шевченка</t>
  </si>
  <si>
    <t>К-ть команд учасниць</t>
  </si>
  <si>
    <r>
      <t>Черліденг +</t>
    </r>
    <r>
      <rPr>
        <sz val="11"/>
        <color indexed="60"/>
        <rFont val="Times New Roman CYR"/>
        <family val="0"/>
      </rPr>
      <t xml:space="preserve"> чирлідинг</t>
    </r>
  </si>
  <si>
    <t>Туризм</t>
  </si>
  <si>
    <t>особистий тренер</t>
  </si>
  <si>
    <t>Гордєєва С.В.</t>
  </si>
  <si>
    <t>Стрільба з лука</t>
  </si>
  <si>
    <t>Гродєєва С.В.</t>
  </si>
  <si>
    <t>Тхеквондо</t>
  </si>
  <si>
    <t>Береза Г.Ю.</t>
  </si>
  <si>
    <t>Екон.</t>
  </si>
  <si>
    <t>Пархоменко В.К.</t>
  </si>
  <si>
    <t>Легка атлетика</t>
  </si>
  <si>
    <t>Теніс настільний</t>
  </si>
  <si>
    <t>ЗВ</t>
  </si>
  <si>
    <t>Волейбол (жін.)</t>
  </si>
  <si>
    <t>КД</t>
  </si>
  <si>
    <t xml:space="preserve"> - </t>
  </si>
  <si>
    <t>Юрид.</t>
  </si>
  <si>
    <t>Чирва П.О.</t>
  </si>
  <si>
    <t>Вербицький С.О.</t>
  </si>
  <si>
    <t>Курс</t>
  </si>
  <si>
    <t>Група</t>
  </si>
  <si>
    <t>Відрядж.</t>
  </si>
  <si>
    <t>Осн.</t>
  </si>
  <si>
    <t>Канд.</t>
  </si>
  <si>
    <t>Рез.</t>
  </si>
  <si>
    <t>Присвоєно спортивних звань, розрядів, осіб</t>
  </si>
  <si>
    <t>Боротьба вільна</t>
  </si>
  <si>
    <t>КМСУ</t>
  </si>
  <si>
    <t>МСУ</t>
  </si>
  <si>
    <t>Бали</t>
  </si>
  <si>
    <t>Сума балів</t>
  </si>
  <si>
    <t xml:space="preserve">Сума балів = </t>
  </si>
  <si>
    <t xml:space="preserve">Сума балів =   </t>
  </si>
  <si>
    <t>Сума балів  =</t>
  </si>
  <si>
    <t>Легка атлетика, л/а крос</t>
  </si>
  <si>
    <t>Волейбол, жінки</t>
  </si>
  <si>
    <t>Волейбол, чоловіки</t>
  </si>
  <si>
    <t>Баскетбол, жінки</t>
  </si>
  <si>
    <t>Баскетбол, чоловіки</t>
  </si>
  <si>
    <t>І</t>
  </si>
  <si>
    <t>Радіоспорт</t>
  </si>
  <si>
    <t>Заохочувальні бали</t>
  </si>
  <si>
    <t>ТВППТ</t>
  </si>
  <si>
    <t>Вет.</t>
  </si>
  <si>
    <t>АМ</t>
  </si>
  <si>
    <t>Агро.</t>
  </si>
  <si>
    <t xml:space="preserve">17-18.08.2019
м.Київ </t>
  </si>
  <si>
    <r>
      <t xml:space="preserve">Чемпіонат м. Києва «Столичний» 2019 серед змішаних (МІХ) команд з пляжного волейболу </t>
    </r>
    <r>
      <rPr>
        <sz val="11"/>
        <color indexed="12"/>
        <rFont val="Times New Roman"/>
        <family val="1"/>
      </rPr>
      <t>(https://ukv.org.ua/component/option,com_joomleague/func,showResultsRank/layout,bydiv/p,396/Itemid,4174/</t>
    </r>
    <r>
      <rPr>
        <sz val="11"/>
        <rFont val="Times New Roman"/>
        <family val="1"/>
      </rPr>
      <t>)</t>
    </r>
  </si>
  <si>
    <r>
      <t xml:space="preserve">* Офіційними змаганнями в Україні є спортивні змагання включені до "ЄДИНОГО КАЛЕНДАРНОГО ПЛАНУФІЗКУЛЬТУРНО-ОЗДОРОВЧИХ ТА СПОРТИВНИХ ЗАХОДІВ УКРАЇНИ"
 на календарний рік, та до календарних планів обласних, районних </t>
    </r>
    <r>
      <rPr>
        <sz val="11"/>
        <color indexed="10"/>
        <rFont val="Times New Roman"/>
        <family val="1"/>
      </rPr>
      <t>державних спортивних організацій відповідальних за розвиток спорту на їх територіях</t>
    </r>
  </si>
  <si>
    <t>Отрошко Олена Володимирівна, 1981</t>
  </si>
  <si>
    <t>Корх Олександр Володимирович</t>
  </si>
  <si>
    <t>Бурко Сергій Валерійович</t>
  </si>
  <si>
    <t>Ст.викладач кафедри фізичного виховання</t>
  </si>
  <si>
    <t xml:space="preserve">Шмаргун Віталій Миколайович </t>
  </si>
  <si>
    <t>Професор, завідувач кафедри психології</t>
  </si>
  <si>
    <t>Артиш Віктор Іванович</t>
  </si>
  <si>
    <t>Бешун Олексій Анатолійович</t>
  </si>
  <si>
    <t>Янова Надія</t>
  </si>
  <si>
    <t>Митник Яна</t>
  </si>
  <si>
    <t>учасн</t>
  </si>
  <si>
    <t>Баскетбол 3 х 3 чол</t>
  </si>
  <si>
    <t>Назва змагань
(за 2019 р.)</t>
  </si>
  <si>
    <t>СК
"НУБіП України"
4 гри</t>
  </si>
  <si>
    <t>Баскетбол
(жін.)</t>
  </si>
  <si>
    <t>ТТ</t>
  </si>
  <si>
    <t>Філ англ</t>
  </si>
  <si>
    <t>ТПМ</t>
  </si>
  <si>
    <r>
      <t xml:space="preserve">Плавання НПП. Відповідальний викладач: </t>
    </r>
    <r>
      <rPr>
        <sz val="11"/>
        <rFont val="Times New Roman"/>
        <family val="1"/>
      </rPr>
      <t>Отрошко О.В.</t>
    </r>
  </si>
  <si>
    <t xml:space="preserve">50м на спині </t>
  </si>
  <si>
    <t>Одинець Дмитро</t>
  </si>
  <si>
    <t>Прокіпчук Олександр</t>
  </si>
  <si>
    <t xml:space="preserve">50м в/стиль </t>
  </si>
  <si>
    <t>Шушпан Олександра</t>
  </si>
  <si>
    <t xml:space="preserve">Команда
НУБіП України
</t>
  </si>
  <si>
    <t>АІ</t>
  </si>
  <si>
    <t>Спортивне орієнтування,
спортивна радіопеленгація</t>
  </si>
  <si>
    <t xml:space="preserve">Бурко С.В. </t>
  </si>
  <si>
    <t>Головний суддя спартакіади</t>
  </si>
  <si>
    <t>М. Костенко</t>
  </si>
  <si>
    <t>Головний секретар спартакіади</t>
  </si>
  <si>
    <t>В. Пархоменко</t>
  </si>
  <si>
    <t>ГП</t>
  </si>
  <si>
    <t>Євтушенко І.М.</t>
  </si>
  <si>
    <t>М2</t>
  </si>
  <si>
    <t>Баскетбол (жін.)</t>
  </si>
  <si>
    <t>командна м.Києва</t>
  </si>
  <si>
    <t>22-27.10.2019
м.Вінниця</t>
  </si>
  <si>
    <t xml:space="preserve">Команда
НУБіП України
склад ком 2ч+1ж
</t>
  </si>
  <si>
    <t>спринт 3,5 МГц</t>
  </si>
  <si>
    <t>спринт ком</t>
  </si>
  <si>
    <t xml:space="preserve">класична дист 144 </t>
  </si>
  <si>
    <t>клас. дист 144 ком</t>
  </si>
  <si>
    <t xml:space="preserve">класична дист 3,5 </t>
  </si>
  <si>
    <t>клас. дист 3,5 ком</t>
  </si>
  <si>
    <t>радіоорієнтування</t>
  </si>
  <si>
    <t>радіоорієнт. ком.</t>
  </si>
  <si>
    <t xml:space="preserve">Савенко Анастасія Володимирівна, 20.12.1998
</t>
  </si>
  <si>
    <t>Змагання серед збірних команд студентів ЗВО ІІІ-ІV р.а., які розташовані на території Голосіївського району м. Києва</t>
  </si>
  <si>
    <t>Ставничий Олег Сергійович</t>
  </si>
  <si>
    <t>Заїка Олексій Сергійович</t>
  </si>
  <si>
    <t>К-ть очок</t>
  </si>
  <si>
    <t>стрільба</t>
  </si>
  <si>
    <t>особистий залік</t>
  </si>
  <si>
    <t>командний залік</t>
  </si>
  <si>
    <t>Наказ Міністерства молоді та спорту України від 29.12.2018 №5858</t>
  </si>
  <si>
    <t>Ратошнюк Віктор Вікторович, 15.04.2001</t>
  </si>
  <si>
    <r>
      <t xml:space="preserve">Кандидат до збірної команди України 2019 р. </t>
    </r>
    <r>
      <rPr>
        <sz val="11"/>
        <rFont val="Times New Roman"/>
        <family val="1"/>
      </rPr>
      <t>Додаток 22</t>
    </r>
  </si>
  <si>
    <t>06.12.2019</t>
  </si>
  <si>
    <t>Кваша Сергій миколайович</t>
  </si>
  <si>
    <t>Проректор з навчальної і виховної роботи</t>
  </si>
  <si>
    <t>Спартакіада НПП ВНЗ Голос.р-ну
група 60-64 р.</t>
  </si>
  <si>
    <t>Талавиря Микола</t>
  </si>
  <si>
    <t>Професор кафедри економічної теорії</t>
  </si>
  <si>
    <t>Спартакіада НПП ВНЗ Голос.р-ну
група 55-59 р.</t>
  </si>
  <si>
    <t>Соваков Олександр</t>
  </si>
  <si>
    <t xml:space="preserve">доцент кафедри відтворення лісів та лісових меліорацій </t>
  </si>
  <si>
    <t>Спартакіада НПП ВНЗ Голос.р-ну</t>
  </si>
  <si>
    <t>Кроп Павло</t>
  </si>
  <si>
    <t xml:space="preserve">доцент кафедри адміністративного менеджменту та зовнішньоекономічної діяльності </t>
  </si>
  <si>
    <t>Шапошник Володимир</t>
  </si>
  <si>
    <t xml:space="preserve">ст.викл.каф.стандартизації та сертифікації сільськогосподарської продукції </t>
  </si>
  <si>
    <t>Спартакіада НПП ВНЗ Голос.р-ну
група  р.</t>
  </si>
  <si>
    <t>Садко Михайло</t>
  </si>
  <si>
    <t>доцент кафедри інформаційних систем</t>
  </si>
  <si>
    <t>Спартакіада НПП ВНЗ Голос.р-ну
група 65 р. і старше</t>
  </si>
  <si>
    <t>Крупка В'ячеслав</t>
  </si>
  <si>
    <t xml:space="preserve">Завідувач оздоровчим центром </t>
  </si>
  <si>
    <t xml:space="preserve">Асистент кафедри фізичного виховання </t>
  </si>
  <si>
    <t>Спартакіада НПП ВНЗ Голос.р-ну
група 35-45 р.</t>
  </si>
  <si>
    <t>Хижняк Анна</t>
  </si>
  <si>
    <t xml:space="preserve">Начальник відділу виховної роботи та студентських справ </t>
  </si>
  <si>
    <t xml:space="preserve">доцент кафедри механізації тваринництва </t>
  </si>
  <si>
    <t>Робенко Віктор</t>
  </si>
  <si>
    <t>Кулібаба Анатолій</t>
  </si>
  <si>
    <t>1 стн</t>
  </si>
  <si>
    <t>Універсальний бій</t>
  </si>
  <si>
    <t xml:space="preserve"> 24-25.08.2019 м. Тернопіль</t>
  </si>
  <si>
    <t>30.08-2.09.2019
Одеська обл.</t>
  </si>
  <si>
    <r>
      <t xml:space="preserve">ваг.кат.до 60 кг
к-ть поєдинків </t>
    </r>
    <r>
      <rPr>
        <sz val="11"/>
        <color indexed="10"/>
        <rFont val="Times New Roman"/>
        <family val="1"/>
      </rPr>
      <t>3</t>
    </r>
  </si>
  <si>
    <t>Кулібаба Микола</t>
  </si>
  <si>
    <t>Кубок України серед юніорів</t>
  </si>
  <si>
    <t>14-17.11.2019</t>
  </si>
  <si>
    <t>виїздка, командний приз (68,235%)</t>
  </si>
  <si>
    <t>виїздка, особистий приз (68,755%)</t>
  </si>
  <si>
    <t>фристайл (71,067%)</t>
  </si>
  <si>
    <t xml:space="preserve">5.10.2019 р.
м. Полтава </t>
  </si>
  <si>
    <t>розділі «Куміте» серед чоловіків 
в.к. понад 70 кг</t>
  </si>
  <si>
    <r>
      <t>Х відкритий Кубок Полтавської області з кіокушин карате «Полтавська битва»
Стаття (</t>
    </r>
    <r>
      <rPr>
        <sz val="11"/>
        <color indexed="12"/>
        <rFont val="Times New Roman"/>
        <family val="1"/>
      </rPr>
      <t>https://nubip.edu.ua/node/65101</t>
    </r>
    <r>
      <rPr>
        <sz val="11"/>
        <rFont val="Times New Roman"/>
        <family val="1"/>
      </rPr>
      <t>)</t>
    </r>
  </si>
  <si>
    <t>сезон 2019</t>
  </si>
  <si>
    <t>сума очок 9 стартів</t>
  </si>
  <si>
    <t>19.02-28.03.2019
ЗВО Києва</t>
  </si>
  <si>
    <t xml:space="preserve">Наказ Міністерства молоді та спорту України від 28.12.2018 №5826  </t>
  </si>
  <si>
    <t xml:space="preserve">Кандидат до збірної команди України 2019 р. </t>
  </si>
  <si>
    <t xml:space="preserve">МСУ 
1 дан </t>
  </si>
  <si>
    <t>Боротьба самбо</t>
  </si>
  <si>
    <t>Потієнко Олександра Олександрівна, 11.05.2001</t>
  </si>
  <si>
    <t>виїздка</t>
  </si>
  <si>
    <t>Команда
НУБіП України
6 чол. + 4 жін.</t>
  </si>
  <si>
    <t>Перепадя Дмитро</t>
  </si>
  <si>
    <t>Козаченко Родіон</t>
  </si>
  <si>
    <t>д</t>
  </si>
  <si>
    <t>Футзал, жінки</t>
  </si>
  <si>
    <t>Прізвище, ім`я  спортсмена</t>
  </si>
  <si>
    <t>Термін змагань</t>
  </si>
  <si>
    <t>Головний секретар</t>
  </si>
  <si>
    <t>Спортивне
орієнтування</t>
  </si>
  <si>
    <t>sprint 3,5 MHz</t>
  </si>
  <si>
    <t>foxoreeng 144 MHz</t>
  </si>
  <si>
    <t xml:space="preserve">foxoreeng 3,5  ком. </t>
  </si>
  <si>
    <t>foxoreeng 144 ком</t>
  </si>
  <si>
    <t>6.10.2019
м.Київ</t>
  </si>
  <si>
    <t>команда Києва</t>
  </si>
  <si>
    <r>
      <t xml:space="preserve">Футбол, футзал (чоловіки).  Відповідальний за підготовку команди Костенко М.П. </t>
    </r>
    <r>
      <rPr>
        <sz val="11"/>
        <rFont val="Times New Roman"/>
        <family val="1"/>
      </rPr>
      <t>(тренери з 04.2018 ________, ____________)</t>
    </r>
  </si>
  <si>
    <t xml:space="preserve"> .2019</t>
  </si>
  <si>
    <t>20-22.09.2019
Київ</t>
  </si>
  <si>
    <t>Спартакіада серед збірних команд професорсько-викладацького складу ЗВО ІІІ-ІУ р.а., які розташовані на території Голосіївського району Києва</t>
  </si>
  <si>
    <t>Виконавець</t>
  </si>
  <si>
    <t>доцент кафедриовочівництва та закритого грунту</t>
  </si>
  <si>
    <t>Богданець В`ячеслав Анатолійович</t>
  </si>
  <si>
    <t>доцент кафедри геодезії та картографії</t>
  </si>
  <si>
    <t>доцент кафедри ґрунтознавства та охорони ґрунтів ім. проф. М.К. Шикули</t>
  </si>
  <si>
    <t>Кубок Києва</t>
  </si>
  <si>
    <t>27-29.11.2019
м. Львів</t>
  </si>
  <si>
    <t>3-7.10.2019</t>
  </si>
  <si>
    <t>18-19.10.2019
м.Київ</t>
  </si>
  <si>
    <t>Вербицький Сергій Олексійович</t>
  </si>
  <si>
    <t>Спартакіада НПП ВНЗ Голос.р-ну
група 45-54 р.</t>
  </si>
  <si>
    <r>
      <t xml:space="preserve">Спартакіада серед збірних команд професорсько-викладацького складу ЗВО ІІІ-ІУ р.а., які розташовані на території Голосіївського району Києва
</t>
    </r>
    <r>
      <rPr>
        <sz val="11"/>
        <rFont val="Times New Roman"/>
        <family val="1"/>
      </rPr>
      <t xml:space="preserve">Стаття: Спортивні новини/Події : </t>
    </r>
    <r>
      <rPr>
        <sz val="11"/>
        <color indexed="12"/>
        <rFont val="Times New Roman"/>
        <family val="1"/>
      </rPr>
      <t xml:space="preserve">https://nubip.edu.ua/node/44941 </t>
    </r>
  </si>
  <si>
    <t>Баскетбол 3 х 3 жінки</t>
  </si>
  <si>
    <t>Грабік Олександра Володимирівна</t>
  </si>
  <si>
    <t>59 кг</t>
  </si>
  <si>
    <t>73 кг</t>
  </si>
  <si>
    <t xml:space="preserve"> + сайт</t>
  </si>
  <si>
    <t>Карате до</t>
  </si>
  <si>
    <r>
      <t xml:space="preserve">ХІХ International VIENNA OPEN 2019 
</t>
    </r>
    <r>
      <rPr>
        <sz val="11"/>
        <color indexed="8"/>
        <rFont val="Times New Roman"/>
        <family val="1"/>
      </rPr>
      <t>(м. Вена, Австрія)</t>
    </r>
  </si>
  <si>
    <r>
      <t>куміте в.к.до  кг
кількість боїв-</t>
    </r>
    <r>
      <rPr>
        <sz val="11"/>
        <color indexed="10"/>
        <rFont val="Times New Roman"/>
        <family val="1"/>
      </rPr>
      <t>3</t>
    </r>
  </si>
  <si>
    <t xml:space="preserve"> .09.2019</t>
  </si>
  <si>
    <r>
      <t xml:space="preserve">ваг.кат. __ кг
к-ть поєдинків </t>
    </r>
    <r>
      <rPr>
        <sz val="11"/>
        <color indexed="10"/>
        <rFont val="Times New Roman"/>
        <family val="1"/>
      </rPr>
      <t>3</t>
    </r>
  </si>
  <si>
    <t xml:space="preserve">Естаф.4x25 в/стиль </t>
  </si>
  <si>
    <t>п</t>
  </si>
  <si>
    <t>…</t>
  </si>
  <si>
    <t>Мосійчук Дмитро</t>
  </si>
  <si>
    <t>Спартакіада НПП ВНЗ Голос. р-ну
група 35-44 р.</t>
  </si>
  <si>
    <t>Воздіган Ігор</t>
  </si>
  <si>
    <t>Чемпіонат Волинської обл. серед чоловіків</t>
  </si>
  <si>
    <t>22-24.11.2019
м. Луцьк</t>
  </si>
  <si>
    <t>ваг.кат. до 125 кг</t>
  </si>
  <si>
    <r>
      <t xml:space="preserve">Волейбол. </t>
    </r>
    <r>
      <rPr>
        <sz val="11"/>
        <rFont val="Times New Roman"/>
        <family val="1"/>
      </rPr>
      <t xml:space="preserve">Науково-педагогічні працівники.  </t>
    </r>
    <r>
      <rPr>
        <b/>
        <sz val="11"/>
        <rFont val="Times New Roman"/>
        <family val="1"/>
      </rPr>
      <t xml:space="preserve">Відповідальний викладач: </t>
    </r>
    <r>
      <rPr>
        <sz val="11"/>
        <rFont val="Times New Roman"/>
        <family val="1"/>
      </rPr>
      <t>Вишневський М.О.</t>
    </r>
  </si>
  <si>
    <t>Команда НУБіП</t>
  </si>
  <si>
    <t>Солянник Стас Олегович</t>
  </si>
  <si>
    <t>Спортивні секції
(1-18)
Вид спорту</t>
  </si>
  <si>
    <t>Спортивні секції
(вид спорту)</t>
  </si>
  <si>
    <t>Футзал, міні-футбол чол.</t>
  </si>
  <si>
    <t>Ст.викл.каф.фізичн.виховання</t>
  </si>
  <si>
    <t>Пархоменко Олександра В`ячеславівна</t>
  </si>
  <si>
    <t>Футбол чоловіки</t>
  </si>
  <si>
    <t>Всього:</t>
  </si>
  <si>
    <t>Костенко М.П.</t>
  </si>
  <si>
    <t>Кутовенко Богдан</t>
  </si>
  <si>
    <t>Лісовський Артем</t>
  </si>
  <si>
    <t>Сидорчук Олександр</t>
  </si>
  <si>
    <t>В.К. Пархоменко</t>
  </si>
  <si>
    <t>Підтв.док.</t>
  </si>
  <si>
    <t>Всеукр.</t>
  </si>
  <si>
    <t>1
м</t>
  </si>
  <si>
    <t>2
м</t>
  </si>
  <si>
    <t>3
м</t>
  </si>
  <si>
    <t>М1</t>
  </si>
  <si>
    <t>Спреці-
альність</t>
  </si>
  <si>
    <t>Бокс</t>
  </si>
  <si>
    <t>Агро</t>
  </si>
  <si>
    <t>ЛСПГ</t>
  </si>
  <si>
    <t>МТ</t>
  </si>
  <si>
    <t>ЗРБЕ</t>
  </si>
  <si>
    <t>Вет</t>
  </si>
  <si>
    <t>ЕАЕ</t>
  </si>
  <si>
    <t>Армспорт</t>
  </si>
  <si>
    <t>І розр.</t>
  </si>
  <si>
    <t>Футзал (чол.)</t>
  </si>
  <si>
    <t>Баскетбол чол.</t>
  </si>
  <si>
    <t>Крупко Н.В.</t>
  </si>
  <si>
    <t>Набрано балів до спорт. рейтингу у-ту</t>
  </si>
  <si>
    <t>Волейбол (чол.)</t>
  </si>
  <si>
    <t>Кількість 
призових місць</t>
  </si>
  <si>
    <t>1 
міс.</t>
  </si>
  <si>
    <t>2 
міс.</t>
  </si>
  <si>
    <t>3 
міс.</t>
  </si>
  <si>
    <t>Спортивна аеробіка</t>
  </si>
  <si>
    <t>Плавання</t>
  </si>
  <si>
    <t>Слєпцов Юрій Віталійович</t>
  </si>
  <si>
    <t>Кукушев Зафір Щерев</t>
  </si>
  <si>
    <t>Тонха Оксана Леонідівна</t>
  </si>
  <si>
    <t>Басетбол 3 х 3 
(жін.)</t>
  </si>
  <si>
    <t>Мартиненко Анна Олександрівна</t>
  </si>
  <si>
    <t>Отрошко О.В.</t>
  </si>
  <si>
    <t>Легкоатлетичний крос</t>
  </si>
  <si>
    <t>Практична стрільба</t>
  </si>
  <si>
    <t>СР</t>
  </si>
  <si>
    <t>Іллюхіна Олександра</t>
  </si>
  <si>
    <t>Теніс</t>
  </si>
  <si>
    <t>Шкітов Дмитро</t>
  </si>
  <si>
    <t>Наказ Міністерства молоді та спорту України від 29.12.2018 №5858 С.234 п.14</t>
  </si>
  <si>
    <t>Аль-Арадж Григорій Гішам</t>
  </si>
  <si>
    <t>ФБС</t>
  </si>
  <si>
    <t>Мен</t>
  </si>
  <si>
    <t>Клименко Євгеній Олегович</t>
  </si>
  <si>
    <t>ЕК</t>
  </si>
  <si>
    <t>Ковриженко Артем Дмитрович</t>
  </si>
  <si>
    <t>Маліченко Артем Олегович</t>
  </si>
  <si>
    <t>Павлюченко Данило Андрійович</t>
  </si>
  <si>
    <t>СОБ</t>
  </si>
  <si>
    <t>СРП, СРО</t>
  </si>
  <si>
    <t>Член збірної команди України 2019 р.</t>
  </si>
  <si>
    <t>Витрачено коштів, тис. грн. на:</t>
  </si>
  <si>
    <t>Заявочні внески</t>
  </si>
  <si>
    <t>Придбання форми</t>
  </si>
  <si>
    <t>Придбання інвентарю</t>
  </si>
  <si>
    <t>Капінос Яна</t>
  </si>
  <si>
    <t>Кірпікіна Анастасія</t>
  </si>
  <si>
    <t>Манолій Єлизавета</t>
  </si>
  <si>
    <t>МОіА</t>
  </si>
  <si>
    <t>IT</t>
  </si>
  <si>
    <t>Гордієнко Віктор</t>
  </si>
  <si>
    <t>Матвієнко Юрій</t>
  </si>
  <si>
    <t>Шараєв Олексій</t>
  </si>
  <si>
    <t>Яненко Владислав</t>
  </si>
  <si>
    <t>Дистанція 5 км</t>
  </si>
  <si>
    <t>7-8.09.2019
м.Полтава</t>
  </si>
  <si>
    <t>14.11.2019 - 
_.03.2019
м. Київ</t>
  </si>
  <si>
    <t>Сидоренко Тетяна</t>
  </si>
  <si>
    <t>Степаненко Валерія</t>
  </si>
  <si>
    <t>Зуйкова Марина</t>
  </si>
  <si>
    <t>Косяч Вікторія</t>
  </si>
  <si>
    <t>Пантілєєва Марина</t>
  </si>
  <si>
    <t>Юзвенко Лілія</t>
  </si>
  <si>
    <t>Василенко Карина</t>
  </si>
  <si>
    <t>Шлапак Анжеліка</t>
  </si>
  <si>
    <t>Рой Дарія</t>
  </si>
  <si>
    <t>Яковишина Іванна</t>
  </si>
  <si>
    <t>Огородник Вікторія</t>
  </si>
  <si>
    <t>Бабюк Ірина</t>
  </si>
  <si>
    <t>Костенко Юлія</t>
  </si>
  <si>
    <r>
      <t xml:space="preserve"> - список гравців з сайту ФАСК (</t>
    </r>
    <r>
      <rPr>
        <sz val="11"/>
        <color indexed="12"/>
        <rFont val="Times New Roman"/>
        <family val="1"/>
      </rPr>
      <t>http://fask.com.ua/clubs/165.html</t>
    </r>
    <r>
      <rPr>
        <sz val="11"/>
        <rFont val="Times New Roman"/>
        <family val="1"/>
      </rPr>
      <t>)</t>
    </r>
  </si>
  <si>
    <t xml:space="preserve"> - футзал</t>
  </si>
  <si>
    <t xml:space="preserve"> - списки гравців з сайту ФАСК 2019-20</t>
  </si>
  <si>
    <t>Сезон 
2019-2020</t>
  </si>
  <si>
    <t>Бабюк Дмитро</t>
  </si>
  <si>
    <t>Бортовський Тарас</t>
  </si>
  <si>
    <t>Гушинець Олександр</t>
  </si>
  <si>
    <t>Євтушок Андрій</t>
  </si>
  <si>
    <t>Згортюк Максим</t>
  </si>
  <si>
    <t>Кашецький Олексій</t>
  </si>
  <si>
    <t>Козій Богдан</t>
  </si>
  <si>
    <t>Кияниця Артем</t>
  </si>
  <si>
    <t>Кравченко Іоан</t>
  </si>
  <si>
    <t>Макаренко Ігор</t>
  </si>
  <si>
    <t>Марчак Вадим</t>
  </si>
  <si>
    <t>Миколайчук Олексій</t>
  </si>
  <si>
    <t>Надобенко Вадим</t>
  </si>
  <si>
    <t>Паламарчук Богдан</t>
  </si>
  <si>
    <t>Присяжнюк Богдан</t>
  </si>
  <si>
    <t>Пухляк Арсеній</t>
  </si>
  <si>
    <t>Сидоренко Максим</t>
  </si>
  <si>
    <t>Степанюк Владислав</t>
  </si>
  <si>
    <t>Чумаченко Максим</t>
  </si>
  <si>
    <t>Лановенко Андрій</t>
  </si>
  <si>
    <t>Руденко Володимир</t>
  </si>
  <si>
    <t>Чемпіонат міста Києва з важкої атлетики присвячений пам'яті О.І. Пуцова</t>
  </si>
  <si>
    <t>28.12.2019
м.Київ,
НУФВСУ</t>
  </si>
  <si>
    <r>
      <t xml:space="preserve">Важка атлетика.  Відповідальний за підготовку Береза Г.Ю. + Безуглий Ю.Б. </t>
    </r>
    <r>
      <rPr>
        <sz val="11"/>
        <rFont val="Times New Roman"/>
        <family val="1"/>
      </rPr>
      <t>з 05.2019</t>
    </r>
  </si>
  <si>
    <t>в.к.96 кг сума двобрства =290 кг.</t>
  </si>
  <si>
    <t>50м в/стиль</t>
  </si>
  <si>
    <t xml:space="preserve">50м брас </t>
  </si>
  <si>
    <t>Асистент кафедри фізичного виховання</t>
  </si>
  <si>
    <t>Дзюдо</t>
  </si>
  <si>
    <r>
      <t>Чемпіонат України</t>
    </r>
    <r>
      <rPr>
        <sz val="11"/>
        <rFont val="Times New Roman"/>
        <family val="1"/>
      </rPr>
      <t xml:space="preserve"> з напівмарафону / Нова Пошта Полтава напівмарафон (III ранг)  </t>
    </r>
    <r>
      <rPr>
        <sz val="9"/>
        <rFont val="Times New Roman"/>
        <family val="1"/>
      </rPr>
      <t>Результати:</t>
    </r>
    <r>
      <rPr>
        <sz val="11"/>
        <rFont val="Times New Roman"/>
        <family val="1"/>
      </rPr>
      <t xml:space="preserve"> </t>
    </r>
  </si>
  <si>
    <r>
      <t>Чемпіонат України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з кросу</t>
    </r>
    <r>
      <rPr>
        <sz val="11"/>
        <rFont val="Times New Roman"/>
        <family val="1"/>
      </rPr>
      <t xml:space="preserve"> серед дорослих, молоді, юніорів та юнаків.</t>
    </r>
  </si>
  <si>
    <t>1-3.11.2019
м.Мукачеве</t>
  </si>
  <si>
    <t>ПТБД</t>
  </si>
  <si>
    <t>5-9.09.2019
м.Львів
Чатові скелі</t>
  </si>
  <si>
    <t>вид програми: спорт.гірський туризм, особ.залік</t>
  </si>
  <si>
    <t>Стретович Олександр А</t>
  </si>
  <si>
    <t>НОТ</t>
  </si>
  <si>
    <t>доц.кафедри публічного управління та менеджменту інноваційної діяльності</t>
  </si>
  <si>
    <t>естафета</t>
  </si>
  <si>
    <t>ком.Київської обл.</t>
  </si>
  <si>
    <t>гірський туризм, особ.залік</t>
  </si>
  <si>
    <t>4-7.10.2019
м.Запоріжжя</t>
  </si>
  <si>
    <r>
      <t>Чемпіонат України</t>
    </r>
    <r>
      <rPr>
        <sz val="11"/>
        <rFont val="Times New Roman"/>
        <family val="1"/>
      </rPr>
      <t xml:space="preserve"> - гірський туризм (дорослі, юніори), ІІІ-IV ранг</t>
    </r>
  </si>
  <si>
    <t>Спортивне орієнтування, радіоспорт. Відповідадьний за підготовку Пархоменко В.К.</t>
  </si>
  <si>
    <t>Теніс настільний.  Відповідальний за підготовку Чирва П.О.</t>
  </si>
  <si>
    <t>М.П. Костенко</t>
  </si>
  <si>
    <t>Прохніч В.М.</t>
  </si>
  <si>
    <r>
      <t>Міжнародний марафон
10th Wizz Air Kiev City Marathon</t>
    </r>
    <r>
      <rPr>
        <sz val="11"/>
        <rFont val="Times New Roman"/>
        <family val="1"/>
      </rPr>
      <t xml:space="preserve">
</t>
    </r>
    <r>
      <rPr>
        <sz val="9"/>
        <rFont val="Times New Roman"/>
        <family val="1"/>
      </rPr>
      <t>Результати:</t>
    </r>
    <r>
      <rPr>
        <sz val="11"/>
        <rFont val="Times New Roman"/>
        <family val="1"/>
      </rPr>
      <t xml:space="preserve"> </t>
    </r>
    <r>
      <rPr>
        <sz val="9"/>
        <color indexed="12"/>
        <rFont val="Times New Roman"/>
        <family val="1"/>
      </rPr>
      <t>https://kyivmarathon.org/rezultaty-6-10/#1_DD4FAE</t>
    </r>
    <r>
      <rPr>
        <sz val="11"/>
        <rFont val="Times New Roman"/>
        <family val="1"/>
      </rPr>
      <t xml:space="preserve"> 
естафета: </t>
    </r>
    <r>
      <rPr>
        <sz val="9"/>
        <color indexed="12"/>
        <rFont val="Times New Roman"/>
        <family val="1"/>
      </rPr>
      <t xml:space="preserve">https://kyivmarathon.org/rezultaty-6-10/#3_EDC7A4 </t>
    </r>
  </si>
  <si>
    <t>Дист. 4,2 км чол.</t>
  </si>
  <si>
    <t>Футзал (жін.)</t>
  </si>
  <si>
    <t>Дубовік Р.Г.</t>
  </si>
  <si>
    <t>Футзал жінки</t>
  </si>
  <si>
    <t>Футбол (чол.)</t>
  </si>
  <si>
    <t>заохочувальні бали</t>
  </si>
  <si>
    <t>Стрільба кульова</t>
  </si>
  <si>
    <r>
      <t xml:space="preserve">Комеанда НТУУ (КПІ)  </t>
    </r>
    <r>
      <rPr>
        <sz val="11"/>
        <color indexed="10"/>
        <rFont val="Times New Roman"/>
        <family val="1"/>
      </rPr>
      <t xml:space="preserve">10 </t>
    </r>
    <r>
      <rPr>
        <sz val="11"/>
        <rFont val="Times New Roman"/>
        <family val="1"/>
      </rPr>
      <t>ігор</t>
    </r>
  </si>
  <si>
    <t>Чемпіонат України з регбі 15, грає в складі команди НТУУ (КПІ) м. Києва</t>
  </si>
  <si>
    <t xml:space="preserve"> 07-09.2019</t>
  </si>
  <si>
    <t>14.11.2019</t>
  </si>
  <si>
    <t>7-9.11.2019
м.Бровари
Київської обл</t>
  </si>
  <si>
    <r>
      <t xml:space="preserve">7.11 100 м в/стиль 53:24 </t>
    </r>
    <r>
      <rPr>
        <sz val="11"/>
        <color indexed="12"/>
        <rFont val="Times New Roman"/>
        <family val="1"/>
      </rPr>
      <t>вик. МСУ</t>
    </r>
  </si>
  <si>
    <t xml:space="preserve">7.11 50 м батерфляй 25:91 =КМСУ </t>
  </si>
  <si>
    <t>СО+Радіоспорт</t>
  </si>
  <si>
    <t>Гірський біг</t>
  </si>
  <si>
    <t>21.12.2019</t>
  </si>
  <si>
    <t>Кросовий біг</t>
  </si>
  <si>
    <t>14.12.2019</t>
  </si>
  <si>
    <t>дистанція 12 км, набір висоти 800 м м.Гуандон</t>
  </si>
  <si>
    <t>Ржевський Геннадій миколайович</t>
  </si>
  <si>
    <t>Директор ННЦ виховної роботи та соціального розвитку</t>
  </si>
  <si>
    <t>31.10-3.11.2019</t>
  </si>
  <si>
    <t>Ст.наук.співробітник НДВ мікробіологічних дослідженьУЛЯБР АПЦ</t>
  </si>
  <si>
    <t xml:space="preserve">Телегуз Юлія </t>
  </si>
  <si>
    <t>Тищук Яна</t>
  </si>
  <si>
    <t>Єрмоленко Євгенія</t>
  </si>
  <si>
    <t>5-8.12.2019
м.Луцьк</t>
  </si>
  <si>
    <t>5.09.2019</t>
  </si>
  <si>
    <t>foxoreeng 3,5MHz</t>
  </si>
  <si>
    <t>6.09.2019</t>
  </si>
  <si>
    <t>sprint 3,5MHz</t>
  </si>
  <si>
    <t>8.09.2019</t>
  </si>
  <si>
    <t>Classic 3,5MHz</t>
  </si>
  <si>
    <t>3,5MHz команда</t>
  </si>
  <si>
    <t>9.09.2019</t>
  </si>
  <si>
    <t>Classic 144MHz</t>
  </si>
  <si>
    <t>144MHz команда</t>
  </si>
  <si>
    <t>5-9.09.2019</t>
  </si>
  <si>
    <t>Спортивний туризм</t>
  </si>
  <si>
    <t xml:space="preserve">Водніцький Микола </t>
  </si>
  <si>
    <t>голова турклубу "Барс"</t>
  </si>
  <si>
    <t>Бельдюгін Євгеній</t>
  </si>
  <si>
    <t>аспір 2 рн</t>
  </si>
  <si>
    <t>КД+МТ</t>
  </si>
  <si>
    <t xml:space="preserve">Морозов Костянтин </t>
  </si>
  <si>
    <r>
      <t xml:space="preserve">Стрільба з лука.  </t>
    </r>
    <r>
      <rPr>
        <sz val="11"/>
        <rFont val="Times New Roman"/>
        <family val="1"/>
      </rPr>
      <t>Відповідальний викладач Гордєєва С.В.</t>
    </r>
  </si>
  <si>
    <r>
      <t>Теніс</t>
    </r>
    <r>
      <rPr>
        <sz val="11"/>
        <rFont val="Times New Roman"/>
        <family val="1"/>
      </rPr>
      <t>. Відповідальний викладач Отрошко О.В.</t>
    </r>
  </si>
  <si>
    <t>Активні шахи</t>
  </si>
  <si>
    <t>естафета 2х21 км</t>
  </si>
  <si>
    <t>Пархоменко Олександра</t>
  </si>
  <si>
    <t>5.10.2019
м.Київ</t>
  </si>
  <si>
    <t>ІТ+ГП</t>
  </si>
  <si>
    <t>аспірант</t>
  </si>
  <si>
    <t>Дист. 42195 м 
час = 3:30.37</t>
  </si>
  <si>
    <t>Стрільба з лука
(блочний лук)</t>
  </si>
  <si>
    <t>Стрільба з луку (блочний лук)</t>
  </si>
  <si>
    <t>Бринзак С.С.</t>
  </si>
  <si>
    <t>Кубок України (у приміщеннях)</t>
  </si>
  <si>
    <t>Легка атлетика.  Відповідальні за підготовку  Дубовік Р.Г., Чирва П.О.</t>
  </si>
  <si>
    <t xml:space="preserve">Наказ Міністерства молоді та спорту України від 28.12.2018 №5826 трен Лозовий…+ </t>
  </si>
  <si>
    <t xml:space="preserve">Бондар Владислав Олегович, 26.03.1998 </t>
  </si>
  <si>
    <t>Міжнародні змагання СОФІЯ САР</t>
  </si>
  <si>
    <t>Мазур Ксенія</t>
  </si>
  <si>
    <t>ІІ</t>
  </si>
  <si>
    <t>уч.
2 ет
уч.
3 ет</t>
  </si>
  <si>
    <t xml:space="preserve">Кіокушин карате, кіокушинкай карате.  Відповідальний за підготовку Вербицький С.О.  </t>
  </si>
  <si>
    <t>Калюжний Олег</t>
  </si>
  <si>
    <t>коротка дистанція</t>
  </si>
  <si>
    <t>Агрон.</t>
  </si>
  <si>
    <t>Доцент кафедри адміністративного менеджменту та ЗЕД</t>
  </si>
  <si>
    <t>БЦІ</t>
  </si>
  <si>
    <t>н</t>
  </si>
  <si>
    <r>
      <t>Кубок України - гірський туризм, ІІІ ранг (</t>
    </r>
    <r>
      <rPr>
        <sz val="11"/>
        <color indexed="10"/>
        <rFont val="Times New Roman"/>
        <family val="1"/>
      </rPr>
      <t>серед студентів-?</t>
    </r>
    <r>
      <rPr>
        <sz val="11"/>
        <rFont val="Times New Roman"/>
        <family val="1"/>
      </rPr>
      <t xml:space="preserve">) </t>
    </r>
    <r>
      <rPr>
        <sz val="8"/>
        <rFont val="Times New Roman"/>
        <family val="1"/>
      </rPr>
      <t>(</t>
    </r>
    <r>
      <rPr>
        <sz val="8"/>
        <color indexed="12"/>
        <rFont val="Times New Roman"/>
        <family val="1"/>
      </rPr>
      <t>https://www.fstu.com.ua/calendar/?ViewID=291</t>
    </r>
    <r>
      <rPr>
        <sz val="8"/>
        <rFont val="Times New Roman"/>
        <family val="1"/>
      </rPr>
      <t>)</t>
    </r>
  </si>
  <si>
    <t>фігурне водіння велосипеду</t>
  </si>
  <si>
    <t>слалом-водний тур.</t>
  </si>
  <si>
    <t>велокрос</t>
  </si>
  <si>
    <r>
      <t xml:space="preserve">Кубок України зі спортивного туризму серед ветеранів
</t>
    </r>
    <r>
      <rPr>
        <sz val="9"/>
        <rFont val="Times New Roman"/>
        <family val="1"/>
      </rPr>
      <t>(</t>
    </r>
    <r>
      <rPr>
        <sz val="9"/>
        <color indexed="12"/>
        <rFont val="Times New Roman"/>
        <family val="1"/>
      </rPr>
      <t>https://www.fstu.com.ua/calendar/?ViewID=292</t>
    </r>
    <r>
      <rPr>
        <sz val="9"/>
        <rFont val="Times New Roman"/>
        <family val="1"/>
      </rPr>
      <t>)</t>
    </r>
  </si>
  <si>
    <t>19-22.09.2019
м.Вижниця
Чернівецької обл.</t>
  </si>
  <si>
    <t>21.09.2019</t>
  </si>
  <si>
    <t>22.09.2019</t>
  </si>
  <si>
    <t>20.09.2019</t>
  </si>
  <si>
    <t>4-ет естаф.MIX260 на спринт дист.</t>
  </si>
  <si>
    <t>19.09.2019</t>
  </si>
  <si>
    <t>21.09.2019
м.Київ</t>
  </si>
  <si>
    <t>клас.дист.144 МГц</t>
  </si>
  <si>
    <r>
      <rPr>
        <sz val="11"/>
        <color indexed="10"/>
        <rFont val="Times New Roman"/>
        <family val="1"/>
      </rPr>
      <t>Міжнародні змагання Eguides Сlub Grand Horse</t>
    </r>
    <r>
      <rPr>
        <sz val="11"/>
        <rFont val="Times New Roman"/>
        <family val="1"/>
      </rPr>
      <t xml:space="preserve">
Клубні змагання. Вікова група: </t>
    </r>
    <r>
      <rPr>
        <sz val="11"/>
        <color indexed="10"/>
        <rFont val="Times New Roman"/>
        <family val="1"/>
      </rPr>
      <t>юнаки</t>
    </r>
  </si>
  <si>
    <r>
      <t xml:space="preserve">Кубок України. Вікова категорія: </t>
    </r>
    <r>
      <rPr>
        <sz val="11"/>
        <color indexed="10"/>
        <rFont val="Times New Roman"/>
        <family val="1"/>
      </rPr>
      <t>юніори</t>
    </r>
  </si>
  <si>
    <t>18-20.10.2019
м.Глухів,
Сумської обл.</t>
  </si>
  <si>
    <t>Кубок України з військово-спортивниз багатоборств імені генерала Кульчицького. Розділ "Бойове двоборство"
Вікова група: дорослі</t>
  </si>
  <si>
    <t>всестильне двобор-ство, в.к. до 65 кг</t>
  </si>
  <si>
    <t>Вик. МСУ</t>
  </si>
  <si>
    <r>
      <t xml:space="preserve">Присвоєння спортивного звання </t>
    </r>
    <r>
      <rPr>
        <b/>
        <sz val="11"/>
        <rFont val="Times New Roman"/>
        <family val="1"/>
      </rPr>
      <t xml:space="preserve">майстер спорту України з військово-спортивних багатоборств. </t>
    </r>
    <r>
      <rPr>
        <sz val="11"/>
        <rFont val="Times New Roman"/>
        <family val="1"/>
      </rPr>
      <t>Наказ Міністерства молоді та спорту України №5885 від 28.11.2019 р. Посвідчення №11650</t>
    </r>
  </si>
  <si>
    <t>вид програми Б-1</t>
  </si>
  <si>
    <t>Вик. МСУМК</t>
  </si>
  <si>
    <t>вид програми Б-3 дорослі, в.к до 65 кг</t>
  </si>
  <si>
    <t>Cheer Deens Show</t>
  </si>
  <si>
    <t>Juzz Dens</t>
  </si>
  <si>
    <t>Онопрійчук Анна</t>
  </si>
  <si>
    <t>ХТІ</t>
  </si>
  <si>
    <t>96 кг</t>
  </si>
  <si>
    <t>ЗБРЕ</t>
  </si>
  <si>
    <t xml:space="preserve">Кіокушин карате </t>
  </si>
  <si>
    <t>ЧУ</t>
  </si>
  <si>
    <t>Калістий Давид</t>
  </si>
  <si>
    <t>Шкромида Нікіта</t>
  </si>
  <si>
    <t>Викладач кафедри фізичного виховання</t>
  </si>
  <si>
    <t>с</t>
  </si>
  <si>
    <r>
      <t>Волейбол (чоловіки). Відповідальний за підготовку команди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Вишневський М.О.</t>
    </r>
  </si>
  <si>
    <t>Вишневський М.О.</t>
  </si>
  <si>
    <t>27.09.2019</t>
  </si>
  <si>
    <t>28.09.2019</t>
  </si>
  <si>
    <t>29.09.2019</t>
  </si>
  <si>
    <t>27-29.09.2019</t>
  </si>
  <si>
    <t>КН</t>
  </si>
  <si>
    <r>
      <t xml:space="preserve">Резерв збірної команди України 2019 р. </t>
    </r>
    <r>
      <rPr>
        <sz val="11"/>
        <rFont val="Times New Roman"/>
        <family val="1"/>
      </rPr>
      <t>П 41.</t>
    </r>
  </si>
  <si>
    <t xml:space="preserve">Наказ Міністерства молоді та спорту України від 05.06.2019 № 2885 </t>
  </si>
  <si>
    <r>
      <t xml:space="preserve">Резерв збірної команди України 2019 р. </t>
    </r>
    <r>
      <rPr>
        <sz val="11"/>
        <rFont val="Times New Roman"/>
        <family val="1"/>
      </rPr>
      <t>П 42.</t>
    </r>
  </si>
  <si>
    <r>
      <t xml:space="preserve">Резерв збірної команди України 2019 р. </t>
    </r>
    <r>
      <rPr>
        <sz val="11"/>
        <rFont val="Times New Roman"/>
        <family val="1"/>
      </rPr>
      <t>П 43.</t>
    </r>
  </si>
  <si>
    <t>Медведєва Наталія Анатоліївна</t>
  </si>
  <si>
    <t>Доцент кафедри технологій та дизайну</t>
  </si>
  <si>
    <t>Спірочкін Андрій</t>
  </si>
  <si>
    <t>06.12.2019
КНУ ім.Т.Шевченка</t>
  </si>
  <si>
    <t>ТСМ</t>
  </si>
  <si>
    <t>Викл.каф.фізичн.виховання</t>
  </si>
  <si>
    <r>
      <t xml:space="preserve">Регбі. </t>
    </r>
    <r>
      <rPr>
        <sz val="11"/>
        <rFont val="Times New Roman"/>
        <family val="1"/>
      </rPr>
      <t xml:space="preserve">Тренер особистий </t>
    </r>
  </si>
  <si>
    <t xml:space="preserve">Грабік Олександра Володимирівна, 24.01.2000 </t>
  </si>
  <si>
    <t>Блок</t>
  </si>
  <si>
    <t xml:space="preserve">Шевченко Віктор </t>
  </si>
  <si>
    <t>н/у</t>
  </si>
  <si>
    <t>Біот</t>
  </si>
  <si>
    <t>Вишневський Микола Олександрович</t>
  </si>
  <si>
    <t>1-6.10.2019</t>
  </si>
  <si>
    <t xml:space="preserve"> 1.09.2019</t>
  </si>
  <si>
    <t>Чемпіонат Фінляндії,
м.Сіпоо</t>
  </si>
  <si>
    <t>стрільба з рушниці,
сума 12 вправ</t>
  </si>
  <si>
    <t>27-28.07.2019</t>
  </si>
  <si>
    <t>Всеанглійський чемпіонат.
Велика Британія, м.Шропшир</t>
  </si>
  <si>
    <t xml:space="preserve"> 13.10.2019</t>
  </si>
  <si>
    <t>Національний чемпіонат Італії,
м.Кальвізано</t>
  </si>
  <si>
    <t>стрільба з рушниці,
сума 13 вправ</t>
  </si>
  <si>
    <t>стрільба з рушниці,
сума 24 вправ</t>
  </si>
  <si>
    <t xml:space="preserve">28-29.09.2019
</t>
  </si>
  <si>
    <t>10-й ювілейний відкритий центрально-європейський чемпіонат з практичної стрільби (м.Дебрецен, Угорська Республіка)</t>
  </si>
  <si>
    <t xml:space="preserve">Салманов Григорій Дмитрович, </t>
  </si>
  <si>
    <t>МВ</t>
  </si>
  <si>
    <t>Фрі-файт</t>
  </si>
  <si>
    <t>19.11.2019</t>
  </si>
  <si>
    <t xml:space="preserve"> 2.12.2019</t>
  </si>
  <si>
    <t>Самойлов Олексій Олексндрович, 24.06.2002</t>
  </si>
  <si>
    <t>Кінний спорт
(конкур)</t>
  </si>
  <si>
    <t>конкур</t>
  </si>
  <si>
    <t>Товстохатько Анна Миколаївна, 21.11.2001</t>
  </si>
  <si>
    <t>12.10.2019
Круглик, Київської обл.</t>
  </si>
  <si>
    <t>Андрусик Юрій</t>
  </si>
  <si>
    <t>Міжн.</t>
  </si>
  <si>
    <t>Теорія та методика навчання</t>
  </si>
  <si>
    <t>ГП+ІТ</t>
  </si>
  <si>
    <t>Всеукраїнські змагання біг по шосе 4,2 км = 778 чол.+1230 жін. За програмою Міжнародного марафону "10th Wizz Air Kiev City Marathon"</t>
  </si>
  <si>
    <t>Бочков Олександр Сергійович, 21.07.1996</t>
  </si>
  <si>
    <t>Х відкриті змагання з легкоатлетичного багатоборства присв'ячені Дню визволення м.Києва</t>
  </si>
  <si>
    <t xml:space="preserve">    Легка атлетика   </t>
  </si>
  <si>
    <t>Метання спису, 32,34 м</t>
  </si>
  <si>
    <t xml:space="preserve">Вітрильний спорт. </t>
  </si>
  <si>
    <t>Вітрильний спорт</t>
  </si>
  <si>
    <t>Бєльдюгін Євгеній Олегович</t>
  </si>
  <si>
    <t>Вітрильний спорт
Вільний клас</t>
  </si>
  <si>
    <t xml:space="preserve"> .09.2019
м. Київ </t>
  </si>
  <si>
    <t>Васильківський Олексій - догравальний</t>
  </si>
  <si>
    <t>Яненко Владислав  - Middle-blocker</t>
  </si>
  <si>
    <t>Рожнятовський Дмитро - пасуючий</t>
  </si>
  <si>
    <t>Савчук Юрій - догравальний</t>
  </si>
  <si>
    <t>Матвієнко Юрій - діагональний</t>
  </si>
  <si>
    <t>Шараєв Олексій - пасуючий</t>
  </si>
  <si>
    <t>Гордієнко Олександр - Middle-blocker</t>
  </si>
  <si>
    <t>Гордієнко Віктор - догравальний</t>
  </si>
  <si>
    <t>Марцун Віталій - ліберо</t>
  </si>
  <si>
    <t>Ванджура Максим - догравальний</t>
  </si>
  <si>
    <t>Валяйба Ілля - Middle-blocker</t>
  </si>
  <si>
    <t>Вишневський М.О.-догравальний</t>
  </si>
  <si>
    <t>Пономаренко Єгор - ліберо</t>
  </si>
  <si>
    <t>Попович Олександр - Middle-blocker</t>
  </si>
  <si>
    <t>Корх Олександр - діагональний</t>
  </si>
  <si>
    <t>Цимбалістий Володимир - пасуючий</t>
  </si>
  <si>
    <t>Журн.</t>
  </si>
  <si>
    <t xml:space="preserve">Доненко Дмитро </t>
  </si>
  <si>
    <t>Ком. НУБіП Укр.</t>
  </si>
  <si>
    <t>Доцент кафедри тракторів і автомобілів</t>
  </si>
  <si>
    <t>Маш</t>
  </si>
  <si>
    <t>Шашки</t>
  </si>
  <si>
    <t>особиста першість</t>
  </si>
  <si>
    <t>Клюй Анастасія</t>
  </si>
  <si>
    <t>ІТ</t>
  </si>
  <si>
    <r>
      <t xml:space="preserve">Кандидат до збірної команди України 2019 р. </t>
    </r>
    <r>
      <rPr>
        <sz val="11"/>
        <rFont val="Times New Roman"/>
        <family val="1"/>
      </rPr>
      <t>П 11.</t>
    </r>
  </si>
  <si>
    <r>
      <t xml:space="preserve">Включено до складу </t>
    </r>
    <r>
      <rPr>
        <sz val="14"/>
        <rFont val="Times New Roman CYR"/>
        <family val="0"/>
      </rPr>
      <t xml:space="preserve">збірної </t>
    </r>
    <r>
      <rPr>
        <sz val="14"/>
        <rFont val="Times New Roman CYR"/>
        <family val="1"/>
      </rPr>
      <t xml:space="preserve">команди </t>
    </r>
    <r>
      <rPr>
        <sz val="14"/>
        <rFont val="Times New Roman CYR"/>
        <family val="0"/>
      </rPr>
      <t>України</t>
    </r>
    <r>
      <rPr>
        <sz val="14"/>
        <rFont val="Times New Roman CYR"/>
        <family val="1"/>
      </rPr>
      <t xml:space="preserve"> на 2019 рік, осіб</t>
    </r>
  </si>
  <si>
    <t>Кінний спорт (виїздка)</t>
  </si>
  <si>
    <t xml:space="preserve">Член збірної команди України 2019 р. </t>
  </si>
  <si>
    <t>Наказ Міністерства молоді та спорту України від 29.12.2018 №5858 с.128</t>
  </si>
  <si>
    <t xml:space="preserve">Кандидат до з збірної команди України 2019 р. </t>
  </si>
  <si>
    <t>Андрущенко Віктор Вівкторович</t>
  </si>
  <si>
    <t>Наказ Міністерства молоді та спорту України від 29.12.2018 №5858 с.132</t>
  </si>
  <si>
    <t>79-85 кг</t>
  </si>
  <si>
    <t>ката</t>
  </si>
  <si>
    <t>Наказ Міністерства молоді та спорту України від 29.12.2018 №5858 С.233, п.11</t>
  </si>
  <si>
    <t>Кандидат до збірної команди України 2019 р.</t>
  </si>
  <si>
    <r>
      <t xml:space="preserve">Наказ Міністерства молоді та спорту України від </t>
    </r>
    <r>
      <rPr>
        <sz val="11"/>
        <color indexed="16"/>
        <rFont val="Times New Roman"/>
        <family val="1"/>
      </rPr>
      <t>29.12.2018 №5858</t>
    </r>
    <r>
      <rPr>
        <sz val="11"/>
        <rFont val="Times New Roman"/>
        <family val="1"/>
      </rPr>
      <t xml:space="preserve"> С.268</t>
    </r>
    <r>
      <rPr>
        <sz val="11"/>
        <color indexed="16"/>
        <rFont val="Times New Roman"/>
        <family val="1"/>
      </rPr>
      <t xml:space="preserve"> п.2</t>
    </r>
  </si>
  <si>
    <t>Член збірної команди України 2019</t>
  </si>
  <si>
    <t>Наказ Міністерства молоді та спорту України від 28.12.2018 №5826, п.2 тренер Львовський Д.З., Вінниця</t>
  </si>
  <si>
    <t>К-ть ком. ЗВО.</t>
  </si>
  <si>
    <t>завідувач лабораторією кафедри землевпорядного проектування</t>
  </si>
  <si>
    <t>Гуменюк Євген</t>
  </si>
  <si>
    <t>Дата
(місце) проведення</t>
  </si>
  <si>
    <t>Програма
змагань</t>
  </si>
  <si>
    <t>ТВБ</t>
  </si>
  <si>
    <t>Завідувач кафедри фізичного виховання</t>
  </si>
  <si>
    <t>Волейбол НПП</t>
  </si>
  <si>
    <t>Баскетбол (жінки).  Відповідальна за підготовку команди Євтушенко І.М.</t>
  </si>
  <si>
    <t>Баскетбол (чоловіки).  Відповідальна за підготовку команди Хотенцева О.В.</t>
  </si>
  <si>
    <t>Бокс. Відповідальний за підготовку Бурко С.В.</t>
  </si>
  <si>
    <t>Кроп Павло Борисович</t>
  </si>
  <si>
    <t>ЗМСУ</t>
  </si>
  <si>
    <t>Шапошник Володимир Миколайович</t>
  </si>
  <si>
    <t>Боротьба вільна. Відповідальні за підготовку: Бурко С.В.</t>
  </si>
  <si>
    <t>Школьний Роман</t>
  </si>
  <si>
    <t>50м батерфляй</t>
  </si>
  <si>
    <t>Негода Олег</t>
  </si>
  <si>
    <t>50м брас</t>
  </si>
  <si>
    <t>21.11.2019
м.Київ
КНУ ім.Т.Шевченка</t>
  </si>
  <si>
    <t>21.11.2019
м.Київ</t>
  </si>
  <si>
    <t>Бриндак Євгеній 
Сергійович</t>
  </si>
  <si>
    <t>Спеціальність</t>
  </si>
  <si>
    <t>Ратошнюк Віктор Вікторович</t>
  </si>
  <si>
    <r>
      <t xml:space="preserve">Змагання серед збірних команд студентів ЗВО ІІІ-ІV р.а., які розташовані на території Голосіївського району м. Києва </t>
    </r>
    <r>
      <rPr>
        <sz val="11"/>
        <color indexed="12"/>
        <rFont val="Times New Roman"/>
        <family val="1"/>
      </rPr>
      <t>(https://nubip.edu.ua/node/67610 )</t>
    </r>
  </si>
  <si>
    <r>
      <t xml:space="preserve">Змагання серед збірних команд студентів ЗВО ІІІ-ІV р.а., які розташовані на території Голосіївського району м. Києва </t>
    </r>
    <r>
      <rPr>
        <sz val="11"/>
        <color indexed="12"/>
        <rFont val="Times New Roman"/>
        <family val="1"/>
      </rPr>
      <t>(https://nubip.edu.ua/node/66078)</t>
    </r>
  </si>
  <si>
    <t>23.10.2019</t>
  </si>
  <si>
    <t>Ст.викл. кафедри фізичного виховання</t>
  </si>
  <si>
    <t xml:space="preserve"> … </t>
  </si>
  <si>
    <r>
      <t>Кубок України</t>
    </r>
    <r>
      <rPr>
        <sz val="11"/>
        <rFont val="Times New Roman"/>
        <family val="1"/>
      </rPr>
      <t xml:space="preserve"> зі спортивного орієнтування 2019 року </t>
    </r>
    <r>
      <rPr>
        <b/>
        <sz val="11"/>
        <rFont val="Times New Roman"/>
        <family val="1"/>
      </rPr>
      <t xml:space="preserve">зі спринту </t>
    </r>
    <r>
      <rPr>
        <sz val="11"/>
        <rFont val="Times New Roman"/>
        <family val="1"/>
      </rPr>
      <t>(бігом)</t>
    </r>
  </si>
  <si>
    <t>нокаут-спринт 
півфінал група А</t>
  </si>
  <si>
    <t>89 кг</t>
  </si>
  <si>
    <t>Чемпіонат Києва на спринтерських дистанціях. Група Ч21А</t>
  </si>
  <si>
    <t>15.12.2019</t>
  </si>
  <si>
    <t>дист. у заданому напрямку</t>
  </si>
  <si>
    <t>Онопрійчук Анна Андріївна</t>
  </si>
  <si>
    <r>
      <t xml:space="preserve"> - список гравців з сайту ФВУ (</t>
    </r>
    <r>
      <rPr>
        <sz val="11"/>
        <color indexed="12"/>
        <rFont val="Times New Roman"/>
        <family val="1"/>
      </rPr>
      <t>http://uvf-web.dataproject.com/CompetitionTeamDetails.aspx?</t>
    </r>
    <r>
      <rPr>
        <sz val="11"/>
        <color indexed="8"/>
        <rFont val="Times New Roman"/>
        <family val="1"/>
      </rPr>
      <t>TeamID=191&amp;ID=19)</t>
    </r>
  </si>
  <si>
    <t>Виконав норматив МСУ</t>
  </si>
  <si>
    <r>
      <t xml:space="preserve">8.11 </t>
    </r>
    <r>
      <rPr>
        <sz val="10"/>
        <rFont val="Times New Roman"/>
        <family val="1"/>
      </rPr>
      <t xml:space="preserve">100м батерфляй </t>
    </r>
    <r>
      <rPr>
        <sz val="11"/>
        <rFont val="Times New Roman"/>
        <family val="1"/>
      </rPr>
      <t>57:47-</t>
    </r>
    <r>
      <rPr>
        <b/>
        <sz val="11"/>
        <color indexed="12"/>
        <rFont val="Times New Roman"/>
        <family val="1"/>
      </rPr>
      <t>вик МСУ</t>
    </r>
  </si>
  <si>
    <t>Шут Віталій</t>
  </si>
  <si>
    <t>Вол.</t>
  </si>
  <si>
    <r>
      <t xml:space="preserve">Присвоєння звання </t>
    </r>
    <r>
      <rPr>
        <b/>
        <sz val="11"/>
        <rFont val="Times New Roman"/>
        <family val="1"/>
      </rPr>
      <t>Майстер спорту України</t>
    </r>
    <r>
      <rPr>
        <sz val="11"/>
        <rFont val="Times New Roman"/>
        <family val="1"/>
      </rPr>
      <t xml:space="preserve"> з радіоспорту. Наказ Міністерства молоді та спорту України №5413 від 30.10.2019 р. Посвідчення №11428</t>
    </r>
  </si>
  <si>
    <t>Боротьба гр.-римська</t>
  </si>
  <si>
    <r>
      <t xml:space="preserve">Військово-спортивні багатоборства. </t>
    </r>
    <r>
      <rPr>
        <sz val="11"/>
        <rFont val="Times New Roman"/>
        <family val="1"/>
      </rPr>
      <t>Тренер особисті.</t>
    </r>
  </si>
  <si>
    <t>Військово-спортивні багатоборства</t>
  </si>
  <si>
    <t>всестильне двоборство</t>
  </si>
  <si>
    <t>Чемпіонат України у розділі "Бойове двоборство"
Вікова група: юніори/дорослі</t>
  </si>
  <si>
    <t>Костенко Микола Петрович</t>
  </si>
  <si>
    <t>ХТУЯ</t>
  </si>
  <si>
    <t>Ком.НУБіП Укр.</t>
  </si>
  <si>
    <t>foxoreeng 3,5 MHz</t>
  </si>
  <si>
    <t>Команда
НУБіП України:
 - базова вправаа</t>
  </si>
  <si>
    <t>Ком. НУБіП</t>
  </si>
  <si>
    <t>Стрільба
кульова</t>
  </si>
  <si>
    <t>СПГ</t>
  </si>
  <si>
    <t>Телегуз Юлія Анатоліївна</t>
  </si>
  <si>
    <t>Кузьмич Іван Михайлович</t>
  </si>
  <si>
    <t>14.12.2018 - 
27.03.2019</t>
  </si>
  <si>
    <t>і</t>
  </si>
  <si>
    <t xml:space="preserve">Кіокушинкай
карате </t>
  </si>
  <si>
    <t>Завідувач кафедри</t>
  </si>
  <si>
    <t>Бали до всеукраїнського огляд-конкурсу на кращий стан фізкультурно-масової та спортивної роботи серед ЗВО ІІІ-ІУ р.а. України</t>
  </si>
  <si>
    <t>Регбі</t>
  </si>
  <si>
    <t>Кінний спорт</t>
  </si>
  <si>
    <t>26.09-1.10.2019 м.Львів</t>
  </si>
  <si>
    <t>ГП-6 жін. 1-й старт</t>
  </si>
  <si>
    <t>ГП-6 Ж.ком Київ-3</t>
  </si>
  <si>
    <r>
      <t xml:space="preserve">Відкритий </t>
    </r>
    <r>
      <rPr>
        <b/>
        <sz val="11"/>
        <rFont val="Times New Roman"/>
        <family val="1"/>
      </rPr>
      <t xml:space="preserve">чемпіонат України </t>
    </r>
    <r>
      <rPr>
        <sz val="11"/>
        <rFont val="Times New Roman"/>
        <family val="1"/>
      </rPr>
      <t>з пневматичної зброї імені ЗТУ А.П.Кукси  (ІІІ ранг). Вправа ГП-6 пневматична гвинтівка. 10м 60 пострілів (6 серій по 10 пострілів)</t>
    </r>
  </si>
  <si>
    <t>Команда Києва</t>
  </si>
  <si>
    <t>підтв.МСУ</t>
  </si>
  <si>
    <t>Впр.ГП-6 юн.Ос.</t>
  </si>
  <si>
    <t>Впр.ГП-6 юн.Фінал</t>
  </si>
  <si>
    <t>Чемпіонат України  гвинтівка, пістолет, рухома мішень серед спортсменів 1999 р.н. та молодших (юніори) + Кубок "Поділля" (ІІІ ранг)</t>
  </si>
  <si>
    <t>Редько Максим Валентинович</t>
  </si>
  <si>
    <t>АКіТ</t>
  </si>
  <si>
    <t>Веслування на човнах "Дракон"</t>
  </si>
  <si>
    <t>12-15.09.2019
м. Київ</t>
  </si>
  <si>
    <t>команда м.Києва</t>
  </si>
  <si>
    <t>ЗРЕБ</t>
  </si>
  <si>
    <t>Бринзак Сава Савович</t>
  </si>
  <si>
    <t>Старший викладач кафедри фізичного виховання</t>
  </si>
  <si>
    <t>Чирва Петро Олександрович</t>
  </si>
  <si>
    <t xml:space="preserve">Старший науковий співробітник Української лабораторії якості і безпеки продукції АПК </t>
  </si>
  <si>
    <t>Стрільба кульова "Снайпер столиці"</t>
  </si>
  <si>
    <t>дист.200 м зміш. клас 6 чол.+ 4 жін</t>
  </si>
  <si>
    <t>дист.200 м чоловіки</t>
  </si>
  <si>
    <t>дист.2000 м зміш. клас 6 чол.+ 4 жін</t>
  </si>
  <si>
    <t>дист.2000 м чол.</t>
  </si>
  <si>
    <t>дист.500 м зміш. клас 6 чол.+ 4 жін</t>
  </si>
  <si>
    <t>дистанція 200 м змішаний клас 12 чоловіків +8 жінок</t>
  </si>
  <si>
    <t>дист.2000 м зміш. клас 12 чол.+8 жін</t>
  </si>
  <si>
    <t>12-15.09.2019</t>
  </si>
  <si>
    <r>
      <t>Клубний чемпіонат світу з веслування на човнах «Дракон». Чоловічий клас. 
В складі екіпажу команди "Сальса" м.Житомир 
Вікова категорія: дорослі-?/юніори-?
12-15.09.2019 м. Київ
Стаття (</t>
    </r>
    <r>
      <rPr>
        <sz val="11"/>
        <color indexed="12"/>
        <rFont val="Times New Roman"/>
        <family val="1"/>
      </rPr>
      <t>https://nubip.edu.ua/node/64057</t>
    </r>
    <r>
      <rPr>
        <sz val="11"/>
        <rFont val="Times New Roman"/>
        <family val="1"/>
      </rPr>
      <t>)</t>
    </r>
  </si>
  <si>
    <r>
      <t xml:space="preserve">Веслування на човнах "Дракон". </t>
    </r>
    <r>
      <rPr>
        <sz val="11"/>
        <rFont val="Times New Roman"/>
        <family val="1"/>
      </rPr>
      <t>Тренер особистий.</t>
    </r>
  </si>
  <si>
    <r>
      <t xml:space="preserve">13-й чемпіонат світу з військово-спортивних багатоборств  (дорослі, юніори, юнаки, ІІ ранг) у розділі "Бойове двоборство" 
Вікова група: </t>
    </r>
    <r>
      <rPr>
        <sz val="11"/>
        <color indexed="10"/>
        <rFont val="Times New Roman"/>
        <family val="1"/>
      </rPr>
      <t>юніори-?,</t>
    </r>
    <r>
      <rPr>
        <sz val="11"/>
        <rFont val="Times New Roman"/>
        <family val="1"/>
      </rPr>
      <t xml:space="preserve"> дорослі</t>
    </r>
  </si>
  <si>
    <t>Аспірант, теорія та методика навчання</t>
  </si>
  <si>
    <t>64 кг</t>
  </si>
  <si>
    <t>55 кг</t>
  </si>
  <si>
    <t xml:space="preserve">Наказ Міністерства молоді та спорту України від 28.12.2018 №2018  </t>
  </si>
  <si>
    <r>
      <t xml:space="preserve">Відзнака "Краща спотсменка Києва 2019 р. з неолімп. видів спотру". </t>
    </r>
    <r>
      <rPr>
        <sz val="11"/>
        <rFont val="Times New Roman"/>
        <family val="1"/>
      </rPr>
      <t>Стаття (</t>
    </r>
    <r>
      <rPr>
        <sz val="11"/>
        <color indexed="12"/>
        <rFont val="Times New Roman"/>
        <family val="1"/>
      </rPr>
      <t>https://nubip.edu.ua/node/69162</t>
    </r>
    <r>
      <rPr>
        <sz val="11"/>
        <rFont val="Times New Roman"/>
        <family val="1"/>
      </rPr>
      <t>)</t>
    </r>
  </si>
  <si>
    <r>
      <t xml:space="preserve">Рейтинг спортсменів НУБіП України
</t>
    </r>
    <r>
      <rPr>
        <sz val="11"/>
        <rFont val="Times New Roman"/>
        <family val="1"/>
      </rPr>
      <t>(бали за зайняті 1-8 місця на офіційних* міжнародних, всеукраїнських, обласних, районних змаганнях; 
1-12 місця на офіційних студентських міжнарподних і всеукраїнських змаганнях) за 2019-2020 навчальний рік</t>
    </r>
  </si>
  <si>
    <t>Назва змагань
(за 2019-2020 н.р.)</t>
  </si>
  <si>
    <t>Шкварок Олександр Віталійович, 5.02.2001 066 543-8145</t>
  </si>
  <si>
    <t>Наказ Мінмолодьспорту №6280 від 28.12.2019</t>
  </si>
  <si>
    <t xml:space="preserve">Наказ Міністерства молоді та спорту України від 28.12.2019 №6280  </t>
  </si>
  <si>
    <t>Кандидат до збірної команди України 2020 р.</t>
  </si>
  <si>
    <t>Член збірної команди України 2020 р.</t>
  </si>
  <si>
    <t>Малець Олексій Романович, 12.05.2000, ЗСУ</t>
  </si>
  <si>
    <t>Гвинтівка</t>
  </si>
  <si>
    <t>Махно Єлізавета Федорівна, 7.06.2002, Україна</t>
  </si>
  <si>
    <t>Резерв збірної команди України 2020 р.</t>
  </si>
  <si>
    <t>Р-15</t>
  </si>
  <si>
    <t xml:space="preserve">Член збірної команди України 2020 р. </t>
  </si>
  <si>
    <t>Наказ Міністерства молоді та спорту України від 28.12.2019 №6232</t>
  </si>
  <si>
    <t>Ваг.катег.до 65 Б-3</t>
  </si>
  <si>
    <t>Смик Людмила Миколаївна, 29.09.2001, МСУ, ТСОУ</t>
  </si>
  <si>
    <t>14-16.02.2020
м.Київ
НУБіП України</t>
  </si>
  <si>
    <t>Кузько Людмила</t>
  </si>
  <si>
    <t xml:space="preserve">Чемпіонат України серед студентів </t>
  </si>
  <si>
    <t>ваг.катег. 58 кг</t>
  </si>
  <si>
    <t>ваг.катег. +95 кг</t>
  </si>
  <si>
    <t>ваг.катег.  кг</t>
  </si>
  <si>
    <t>Дерев'яник Артем</t>
  </si>
  <si>
    <t>Аго.</t>
  </si>
  <si>
    <t>ваг.катег.до 73 кг виконав КМСУ</t>
  </si>
  <si>
    <t>Короткий Олександр</t>
  </si>
  <si>
    <t>ваг.катег.до 85 кг</t>
  </si>
  <si>
    <t>4в</t>
  </si>
  <si>
    <t>24.10.2019</t>
  </si>
  <si>
    <t xml:space="preserve"> 29.10.2019</t>
  </si>
  <si>
    <r>
      <t xml:space="preserve">_ </t>
    </r>
    <r>
      <rPr>
        <sz val="11"/>
        <rFont val="Times New Roman"/>
        <family val="1"/>
      </rPr>
      <t xml:space="preserve"> місце в групі</t>
    </r>
  </si>
  <si>
    <t>Гмаш</t>
  </si>
  <si>
    <t>Древич Максим</t>
  </si>
  <si>
    <t>Футзал жінки, плавання</t>
  </si>
  <si>
    <t>Бєльдюгін Євген</t>
  </si>
  <si>
    <t>підпр</t>
  </si>
  <si>
    <t>Галицька Вікторія</t>
  </si>
  <si>
    <t>2 </t>
  </si>
  <si>
    <t>Малиновський Ігор</t>
  </si>
  <si>
    <t>К І</t>
  </si>
  <si>
    <t>ЕАіЕ</t>
  </si>
  <si>
    <t>АКІТ</t>
  </si>
  <si>
    <t>3 </t>
  </si>
  <si>
    <t>Аврамишин Євген</t>
  </si>
  <si>
    <t>Соловйова Кристина</t>
  </si>
  <si>
    <t xml:space="preserve"> ХV Літня універсіада міста Києва з плавання в програмі ІV Спартакіади серед закладів вищої освіти м. Києва 2019-2020 навчального року </t>
  </si>
  <si>
    <t xml:space="preserve"> _ </t>
  </si>
  <si>
    <t>8.03.2020</t>
  </si>
  <si>
    <t>9.03.2020</t>
  </si>
  <si>
    <t>спринт 144 МГц</t>
  </si>
  <si>
    <t>спринт 144 ком</t>
  </si>
  <si>
    <t>спринт 3,5 ком</t>
  </si>
  <si>
    <t>7.03.2020</t>
  </si>
  <si>
    <t>2.07.2020</t>
  </si>
  <si>
    <t>3.07.2020</t>
  </si>
  <si>
    <t>4.07.2020</t>
  </si>
  <si>
    <t>5.07.2020</t>
  </si>
  <si>
    <t>2-2.07.2019</t>
  </si>
  <si>
    <t>Малиновський Ігор Юрійович, 2001</t>
  </si>
  <si>
    <t>30.11.2019-
1.03.2020</t>
  </si>
  <si>
    <t xml:space="preserve">СК
"НУБіП України"
28 ігор </t>
  </si>
  <si>
    <t xml:space="preserve">26.12.2019-2.02.2020 </t>
  </si>
  <si>
    <t>СК
"НУБіП України"
2 гри</t>
  </si>
  <si>
    <t>Любарська Людмила</t>
  </si>
  <si>
    <t>Поломарчук Дарина</t>
  </si>
  <si>
    <t>Соц.роб</t>
  </si>
  <si>
    <t>Маринич Дарина-форвард</t>
  </si>
  <si>
    <t>Назаревич Аліса-центровий 18.08.1989</t>
  </si>
  <si>
    <t>Петржик Марина-захисник</t>
  </si>
  <si>
    <t>Дибкалюк Ольга-форвард</t>
  </si>
  <si>
    <t>Ліснича Ніка-захисник</t>
  </si>
  <si>
    <t>Полторацька Дар'я-захисник</t>
  </si>
  <si>
    <t>Костенко Катерина-захисник</t>
  </si>
  <si>
    <r>
      <t>Чемпіонат України</t>
    </r>
    <r>
      <rPr>
        <sz val="11"/>
        <rFont val="Times New Roman"/>
        <family val="1"/>
      </rPr>
      <t xml:space="preserve"> з баскетболу серед жіночих команд сезону 2019-2020 років. Вища ліга. Група 1.
Турнірна таблиця: (</t>
    </r>
    <r>
      <rPr>
        <sz val="11"/>
        <color indexed="12"/>
        <rFont val="Times New Roman"/>
        <family val="1"/>
      </rPr>
      <t>https://fbu.ua/statistics/league-10843/standings</t>
    </r>
    <r>
      <rPr>
        <sz val="11"/>
        <rFont val="Times New Roman"/>
        <family val="1"/>
      </rPr>
      <t>)</t>
    </r>
    <r>
      <rPr>
        <sz val="11"/>
        <color indexed="12"/>
        <rFont val="Times New Roman"/>
        <family val="1"/>
      </rPr>
      <t xml:space="preserve">
</t>
    </r>
    <r>
      <rPr>
        <sz val="11"/>
        <rFont val="Times New Roman"/>
        <family val="1"/>
      </rPr>
      <t>Статті: (</t>
    </r>
    <r>
      <rPr>
        <sz val="11"/>
        <color indexed="12"/>
        <rFont val="Times New Roman"/>
        <family val="1"/>
      </rPr>
      <t>https://nubip.edu.ua/node/67933</t>
    </r>
    <r>
      <rPr>
        <sz val="11"/>
        <rFont val="Times New Roman"/>
        <family val="1"/>
      </rPr>
      <t xml:space="preserve">, </t>
    </r>
    <r>
      <rPr>
        <sz val="11"/>
        <color indexed="12"/>
        <rFont val="Times New Roman"/>
        <family val="1"/>
      </rPr>
      <t>https://nubip.edu.ua/node/68869</t>
    </r>
    <r>
      <rPr>
        <sz val="11"/>
        <rFont val="Times New Roman"/>
        <family val="1"/>
      </rPr>
      <t xml:space="preserve">,
</t>
    </r>
    <r>
      <rPr>
        <sz val="11"/>
        <color indexed="12"/>
        <rFont val="Times New Roman"/>
        <family val="1"/>
      </rPr>
      <t>https://nubip.edu.ua/node/69686,</t>
    </r>
    <r>
      <rPr>
        <sz val="11"/>
        <rFont val="Times New Roman"/>
        <family val="1"/>
      </rPr>
      <t xml:space="preserve"> )</t>
    </r>
    <r>
      <rPr>
        <sz val="11"/>
        <color indexed="12"/>
        <rFont val="Times New Roman"/>
        <family val="1"/>
      </rPr>
      <t xml:space="preserve">
</t>
    </r>
    <r>
      <rPr>
        <sz val="11"/>
        <color indexed="16"/>
        <rFont val="Times New Roman"/>
        <family val="1"/>
      </rPr>
      <t xml:space="preserve">Список команди на сайті ФБУ = 14 осіб </t>
    </r>
    <r>
      <rPr>
        <sz val="8"/>
        <color indexed="12"/>
        <rFont val="Times New Roman"/>
        <family val="1"/>
      </rPr>
      <t xml:space="preserve">(https://fbu.ua/statistics/league-10843/team-4682857?season_id=115523#mbt:5-200$t&amp;0=2) 
</t>
    </r>
    <r>
      <rPr>
        <sz val="11"/>
        <color indexed="16"/>
        <rFont val="Times New Roman"/>
        <family val="1"/>
      </rPr>
      <t>з яких 8 - студенти НУБіП</t>
    </r>
  </si>
  <si>
    <t>15.10-12.11.2019
м.Київ</t>
  </si>
  <si>
    <t>27-29.02.2020
м.Київ
КНУБА</t>
  </si>
  <si>
    <t>Карапетян Степан</t>
  </si>
  <si>
    <t>Майстренко Ростислав</t>
  </si>
  <si>
    <t>Чемпіонаті міста Києва з боксу серед студентів та студенток, присвячений пам’яті В.Г. Богуславського</t>
  </si>
  <si>
    <t>Калюжний Олег Іванович</t>
  </si>
  <si>
    <t>Морозов Костянтин Олександрович</t>
  </si>
  <si>
    <t>Мосійчук Дмитро Олександрович</t>
  </si>
  <si>
    <t>Ражик Артем Олександрович</t>
  </si>
  <si>
    <t>Бондарчук Ілля Віталійович</t>
  </si>
  <si>
    <t>Нікулін Дмитро Михайлович</t>
  </si>
  <si>
    <t>Леонтович Владислав Сергійович</t>
  </si>
  <si>
    <t>Дячук Вадим Вікторович</t>
  </si>
  <si>
    <t>Шульга Микита Дмитрович</t>
  </si>
  <si>
    <t>Єрмоленко Євгенія Василівна</t>
  </si>
  <si>
    <t>Гордієнко Юлія Валеріївна</t>
  </si>
  <si>
    <t>Єнева Ганна Андріївна</t>
  </si>
  <si>
    <t>Маркіна Інна Сергіївна</t>
  </si>
  <si>
    <t>Мельник Таїсія Русланівна</t>
  </si>
  <si>
    <t>Негода Анастасія Вікторівна</t>
  </si>
  <si>
    <t>Тищук Яна Вікторівна</t>
  </si>
  <si>
    <t>Кревсун Анастасія Михайлівна</t>
  </si>
  <si>
    <t>Погребна Валерія</t>
  </si>
  <si>
    <t>Греплінг</t>
  </si>
  <si>
    <t>Змагання присвячені 20-й річниці створення ГО СК «Алексіс»</t>
  </si>
  <si>
    <t xml:space="preserve"> 2.11.2019</t>
  </si>
  <si>
    <t>ваг.кат. __ кг</t>
  </si>
  <si>
    <t>ваг.кат. __ кг
краща спортсменка турніру</t>
  </si>
  <si>
    <t>Обласні змагання</t>
  </si>
  <si>
    <t>.12.2019</t>
  </si>
  <si>
    <t>Кубок України (дорослі, юніори,  юнаки), спортивна радіопеленгація, середні дистанції, III-IV ранг. м. Київ, група Ж 20 (жінки)</t>
  </si>
  <si>
    <t>Васильківський Олексій</t>
  </si>
  <si>
    <t>Рожнятовський Дмитро</t>
  </si>
  <si>
    <t>Марцун Віталій</t>
  </si>
  <si>
    <t>Валяйба Ілля</t>
  </si>
  <si>
    <t xml:space="preserve"> 26.02.2020</t>
  </si>
  <si>
    <t>15.10.2019 - 
12.03.2020
м. Київ</t>
  </si>
  <si>
    <t>10.10.2019 - 
11.03.2020</t>
  </si>
  <si>
    <t>8
у гр.</t>
  </si>
  <si>
    <r>
      <t>Кубок Столичної Ліги. Сезон 2019-2020. Жіночі команди : Сітка (</t>
    </r>
    <r>
      <rPr>
        <sz val="11"/>
        <color indexed="12"/>
        <rFont val="Times New Roman"/>
        <family val="1"/>
      </rPr>
      <t>https://ukv.org.ua/component/option,com_wrapper/Itemid,4210/</t>
    </r>
    <r>
      <rPr>
        <sz val="11"/>
        <rFont val="Times New Roman"/>
        <family val="1"/>
      </rPr>
      <t>)</t>
    </r>
  </si>
  <si>
    <t>уч. 1/8 фін.</t>
  </si>
  <si>
    <t>Команда НУБіП
1 матч, 3 партії
у 1/8 фіналу</t>
  </si>
  <si>
    <r>
      <t>Столична ліга з волейболу серед жіночих команд сезону 2019-2020 рр. 2 дивізіон. Група Г, 6 команд. Турнірна таблиця: (</t>
    </r>
    <r>
      <rPr>
        <sz val="11"/>
        <color indexed="12"/>
        <rFont val="Times New Roman"/>
        <family val="1"/>
      </rPr>
      <t>https://ukv.org.ua/index.php?option=com_joomleague&amp;func=showResultsRank&amp;layout=bydiv&amp;p=422&amp;Itemid=4248</t>
    </r>
    <r>
      <rPr>
        <sz val="11"/>
        <rFont val="Times New Roman"/>
        <family val="1"/>
      </rPr>
      <t>)</t>
    </r>
  </si>
  <si>
    <t>6 м 
у гр.</t>
  </si>
  <si>
    <t>Команда НУБіП
6 місце у групі,
10 матчів</t>
  </si>
  <si>
    <t>7.10.2019 - 
9.02.2020
м. Київ</t>
  </si>
  <si>
    <t>Войцех Катерина</t>
  </si>
  <si>
    <t>Гончарова Анастасія</t>
  </si>
  <si>
    <t>Калатай Анастасія</t>
  </si>
  <si>
    <t>Кузюткіна Дар’я</t>
  </si>
  <si>
    <t>Пісна Катерина</t>
  </si>
  <si>
    <t>Солод Анастасія</t>
  </si>
  <si>
    <t>Клименко Єлізавета</t>
  </si>
  <si>
    <t>Барбулат Наталія</t>
  </si>
  <si>
    <t>Рибкіна Зореслава</t>
  </si>
  <si>
    <t>Сулейманова Роза</t>
  </si>
  <si>
    <t xml:space="preserve"> =14</t>
  </si>
  <si>
    <t>Волейбол (жінки). Відповідальний за підготовку команди Мазур К.В.</t>
  </si>
  <si>
    <t>Мазур К.В.</t>
  </si>
  <si>
    <t xml:space="preserve">Волейбол жінки        </t>
  </si>
  <si>
    <t xml:space="preserve">Волейбол чоловіки             </t>
  </si>
  <si>
    <r>
      <rPr>
        <b/>
        <sz val="11"/>
        <rFont val="Times New Roman"/>
        <family val="1"/>
      </rPr>
      <t>Чемпіонат України</t>
    </r>
    <r>
      <rPr>
        <sz val="11"/>
        <rFont val="Times New Roman"/>
        <family val="1"/>
      </rPr>
      <t xml:space="preserve"> з баскетболу</t>
    </r>
    <r>
      <rPr>
        <b/>
        <sz val="11"/>
        <rFont val="Times New Roman"/>
        <family val="1"/>
      </rPr>
      <t xml:space="preserve"> серед молодіжних </t>
    </r>
    <r>
      <rPr>
        <sz val="11"/>
        <rFont val="Times New Roman"/>
        <family val="1"/>
      </rPr>
      <t>жіночих команд "Молодіжна ліга" сезону 2019-2020</t>
    </r>
  </si>
  <si>
    <t>Зимовий Кубок ДЮФЛУ-2020 серед команд U-19, група 2</t>
  </si>
  <si>
    <t>21-23.02.2020</t>
  </si>
  <si>
    <t>ком.НУБіП Укр.
3 гри -</t>
  </si>
  <si>
    <r>
      <t xml:space="preserve">Чемпіонат України з футболу серед юніорів, перша ліга (U19), група 2 </t>
    </r>
    <r>
      <rPr>
        <sz val="11"/>
        <rFont val="Times New Roman"/>
        <family val="1"/>
      </rPr>
      <t>(всього грає 38 команд у 4 групах)  Група 2 =10 команд,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ігри у 2 кола, в складі команди грають 14 студентів: </t>
    </r>
    <r>
      <rPr>
        <sz val="10"/>
        <color indexed="12"/>
        <rFont val="Times New Roman"/>
        <family val="1"/>
      </rPr>
      <t>http://duflu.org.ua/index.php/u-19/grupa-1</t>
    </r>
  </si>
  <si>
    <t>ФК Любомир (смт.Ставище)
зіграно 9 ігор 
х 14 студ</t>
  </si>
  <si>
    <t>5 м
у групі</t>
  </si>
  <si>
    <t>.10-6.11.2019 -
м.Київ
Друге коло з 29.03.2020 не розпочинали</t>
  </si>
  <si>
    <t>Чемпіонат Києва з легкої атлетики у приміщенні</t>
  </si>
  <si>
    <t>6-7.02.2020
м.Київ</t>
  </si>
  <si>
    <t xml:space="preserve">Дистанція </t>
  </si>
  <si>
    <t>14-16.02.2020
м.Мукачево</t>
  </si>
  <si>
    <t>Метання спису</t>
  </si>
  <si>
    <t>Дистанція  км</t>
  </si>
  <si>
    <t>31.01-1.02.2020
м.Суми</t>
  </si>
  <si>
    <t>27.02-01.03.2020
м.Івано-Франківськ</t>
  </si>
  <si>
    <t>Мирошниченко Віталій Миколайович</t>
  </si>
  <si>
    <t>4.03.2020
НУХТ</t>
  </si>
  <si>
    <t>9.02.2020</t>
  </si>
  <si>
    <t>маркірована дист.</t>
  </si>
  <si>
    <t>дист. 3,5 МГц</t>
  </si>
  <si>
    <t>дист. 3,5 МГц ком.</t>
  </si>
  <si>
    <t>дист. 144 МГц</t>
  </si>
  <si>
    <t>дист. 144 МГц ком</t>
  </si>
  <si>
    <t>1к</t>
  </si>
  <si>
    <t>Кубок України (дорослі, юніори,  юнаки), спортивна радіопеленгація, середні дистанції, III-IV ранг. м. Київ, група Ч60</t>
  </si>
  <si>
    <r>
      <t xml:space="preserve">Чемпіонат України </t>
    </r>
    <r>
      <rPr>
        <sz val="11"/>
        <rFont val="Times New Roman"/>
        <family val="1"/>
      </rPr>
      <t>(дорослі, юніори), спортивна радіопеленгація, середні дистанції, ІІІ - ІV ранг, м.Вінниця, група Ч60 (ветерани)</t>
    </r>
  </si>
  <si>
    <t>30.07.2020</t>
  </si>
  <si>
    <t>31.07.2020</t>
  </si>
  <si>
    <t>1.08.2020</t>
  </si>
  <si>
    <t>2.08.2020</t>
  </si>
  <si>
    <t>30.07-2.08.2020</t>
  </si>
  <si>
    <t>7-8.03.2020</t>
  </si>
  <si>
    <t>ф</t>
  </si>
  <si>
    <t>2-ох етапна естафета на дистанції 21 км (Китай, провінція Гуанчжоу)</t>
  </si>
  <si>
    <t>10.07.2020</t>
  </si>
  <si>
    <t>класична дистанція</t>
  </si>
  <si>
    <t>9.07.2020</t>
  </si>
  <si>
    <t>11.07.2020</t>
  </si>
  <si>
    <t>12.07.2020</t>
  </si>
  <si>
    <t>сума 3-ох днів</t>
  </si>
  <si>
    <t>довга дистанція</t>
  </si>
  <si>
    <t>9-11.07.2020</t>
  </si>
  <si>
    <t>Веслування на байдарках і каное</t>
  </si>
  <si>
    <t>К-1 дистанція 500 м</t>
  </si>
  <si>
    <t>К-1 дистанція 200 м</t>
  </si>
  <si>
    <t>К-1 дистанція 5000м</t>
  </si>
  <si>
    <t>Б-2 дист. 1000 м</t>
  </si>
  <si>
    <t>Б-2 дист. 500 м</t>
  </si>
  <si>
    <t>Б-2 дист. 200 м</t>
  </si>
  <si>
    <t>Б-2 мікс дист.</t>
  </si>
  <si>
    <t>Б-4 1000 м.</t>
  </si>
  <si>
    <t>Б-4 500 м</t>
  </si>
  <si>
    <t>Б-4 5000 м</t>
  </si>
  <si>
    <t>К-1 дистанція 1000м
(каное одиночка)</t>
  </si>
  <si>
    <t>Веслування на човнах "Дракон", 
на байджарках і каное</t>
  </si>
  <si>
    <t xml:space="preserve"> 4.07.2020
1-ий день</t>
  </si>
  <si>
    <t>5.07.2020
2-ий день</t>
  </si>
  <si>
    <t>6-7.08.2020</t>
  </si>
  <si>
    <t>відкритий клас, ко- манда 3 чол., дистаеція за вибором 12 годин</t>
  </si>
  <si>
    <t>Виконання МСУ</t>
  </si>
  <si>
    <t>14.08.2020</t>
  </si>
  <si>
    <t>нічна дистанція</t>
  </si>
  <si>
    <t>середня дистанція</t>
  </si>
  <si>
    <t>15.08.2020</t>
  </si>
  <si>
    <t>16.08.2020</t>
  </si>
  <si>
    <t>сума 2-ох днів</t>
  </si>
  <si>
    <t>15-16.08.2020</t>
  </si>
  <si>
    <r>
      <t>Відкриті змагання зі спортивного орієнтування - GRANIT RACE. Група Ч21Е. м.Коростишів Житомирської обл.
(</t>
    </r>
    <r>
      <rPr>
        <sz val="11"/>
        <color indexed="12"/>
        <rFont val="Times New Roman"/>
        <family val="1"/>
      </rPr>
      <t>http://orientsumy.com.ua/index.php</t>
    </r>
    <r>
      <rPr>
        <sz val="11"/>
        <rFont val="Times New Roman"/>
        <family val="1"/>
      </rPr>
      <t>)</t>
    </r>
  </si>
  <si>
    <r>
      <t>Відкриті змагання зі спортивного орієнтування - GRANIT RACE. Група Ч55. м.Коростишів Житомирської обл.
(</t>
    </r>
    <r>
      <rPr>
        <sz val="11"/>
        <color indexed="12"/>
        <rFont val="Times New Roman"/>
        <family val="1"/>
      </rPr>
      <t>http://orientsumy.com.ua/index.php</t>
    </r>
    <r>
      <rPr>
        <sz val="11"/>
        <rFont val="Times New Roman"/>
        <family val="1"/>
      </rPr>
      <t>)</t>
    </r>
  </si>
  <si>
    <r>
      <t>Всеукраїнські змагання відкритий особистий чемпіонат Полтавської області. Група Ч21 
(</t>
    </r>
    <r>
      <rPr>
        <sz val="11"/>
        <color indexed="12"/>
        <rFont val="Times New Roman"/>
        <family val="1"/>
      </rPr>
      <t>http://orientsumy.com.ua/index.php</t>
    </r>
    <r>
      <rPr>
        <sz val="11"/>
        <rFont val="Times New Roman"/>
        <family val="1"/>
      </rPr>
      <t>)
Кубок пам'яті-2020 (сума 3 днів)</t>
    </r>
  </si>
  <si>
    <t>подовжена дист.</t>
  </si>
  <si>
    <r>
      <t xml:space="preserve">Чемпіонат України </t>
    </r>
    <r>
      <rPr>
        <sz val="11"/>
        <rFont val="Times New Roman"/>
        <family val="1"/>
      </rPr>
      <t>(дорослі, молодь, юніори), Кубок України (етапи) зі спортивного орієнтування (рогейн, 12 годин, III - IV ранг) Полтавська обл.
(</t>
    </r>
    <r>
      <rPr>
        <sz val="11"/>
        <color indexed="12"/>
        <rFont val="Times New Roman"/>
        <family val="1"/>
      </rPr>
      <t>http://orientsumy.com.ua/index.php</t>
    </r>
    <r>
      <rPr>
        <sz val="11"/>
        <rFont val="Times New Roman"/>
        <family val="1"/>
      </rPr>
      <t>)</t>
    </r>
  </si>
  <si>
    <r>
      <t xml:space="preserve">Спартакіада серед збірних команд професорсько-викладацького складу ЗВО ІІІ-ІУ р.а., які розташовані на території Голосіївського району Києва
</t>
    </r>
  </si>
  <si>
    <t>6-11.11.2019</t>
  </si>
  <si>
    <t>21.08.2020</t>
  </si>
  <si>
    <t>22.08.2020</t>
  </si>
  <si>
    <t>23.08.2020</t>
  </si>
  <si>
    <t>24.08.2020</t>
  </si>
  <si>
    <t>21-24.08.2020</t>
  </si>
  <si>
    <r>
      <t xml:space="preserve">Присвоєння спортивного звання </t>
    </r>
    <r>
      <rPr>
        <b/>
        <sz val="11"/>
        <rFont val="Times New Roman"/>
        <family val="1"/>
      </rPr>
      <t xml:space="preserve">майстер спорту України міжнародного класу з військово-спортивних багатоборств. </t>
    </r>
    <r>
      <rPr>
        <sz val="11"/>
        <rFont val="Times New Roman"/>
        <family val="1"/>
      </rPr>
      <t>Наказ Міністерства молоді та спорту України №6130 від 18.12.2019 р. Посвідчення №</t>
    </r>
  </si>
  <si>
    <t>Чемпіонат України з волейболу серед жіночих команд першої ліги сезону 2019-2020 років</t>
  </si>
  <si>
    <t>сезон 2019-2020</t>
  </si>
  <si>
    <t>викладач каф.фізичного виховання</t>
  </si>
  <si>
    <t>В складі команди "Легенда" Київ</t>
  </si>
  <si>
    <t>Мазур Ксенія Миколаївна</t>
  </si>
  <si>
    <r>
      <t xml:space="preserve">Гирьовий спорт.  Відповідальний за підготовку Андріяш В.В. </t>
    </r>
    <r>
      <rPr>
        <sz val="11"/>
        <rFont val="Times New Roman"/>
        <family val="1"/>
      </rPr>
      <t>з 10.2019 р.</t>
    </r>
  </si>
  <si>
    <t>Андріяш В.В.</t>
  </si>
  <si>
    <t>Береза Г.Ю.,
Безуглий Ю.Б.</t>
  </si>
  <si>
    <t>5-6.10.2019</t>
  </si>
  <si>
    <t>куміте в.к.до 60 кг</t>
  </si>
  <si>
    <t>Чемпіонат Києва з карате, категорія чоловіки</t>
  </si>
  <si>
    <t>уч.</t>
  </si>
  <si>
    <t>з 13.02.2020 до 14.03.2020</t>
  </si>
  <si>
    <t>09.2019</t>
  </si>
  <si>
    <t>Відкритий турнір з баскетболу серед жіночих команд</t>
  </si>
  <si>
    <t>Шершньова Дарина Олександрівна</t>
  </si>
  <si>
    <t>Грачова Наталія Володимирівна</t>
  </si>
  <si>
    <t>Бутіна Марія Ігорівна</t>
  </si>
  <si>
    <t>Пс</t>
  </si>
  <si>
    <t>Юрид</t>
  </si>
  <si>
    <t>Право</t>
  </si>
  <si>
    <t>Участь</t>
  </si>
  <si>
    <t>СК
"НУБіП України"
28 ігор</t>
  </si>
  <si>
    <t>Костенко Катерина</t>
  </si>
  <si>
    <t>Маринич Дарина</t>
  </si>
  <si>
    <t>Команда
НУБіП України
13 гравців</t>
  </si>
  <si>
    <t>Бабій Сергій Вікторович</t>
  </si>
  <si>
    <t>СіВ</t>
  </si>
  <si>
    <t>Б/р</t>
  </si>
  <si>
    <t>Годлевський Артем Вікторович</t>
  </si>
  <si>
    <t>Дереча Ростислав Вікторович</t>
  </si>
  <si>
    <t>ДМТ</t>
  </si>
  <si>
    <t>Козловець Роман Сергійович</t>
  </si>
  <si>
    <t>Маховський Іван Петрович</t>
  </si>
  <si>
    <t>ФАМ</t>
  </si>
  <si>
    <t>Помогайбо Ілля Олександрович</t>
  </si>
  <si>
    <t>СК</t>
  </si>
  <si>
    <t>Шубович Тимофій Віталійович</t>
  </si>
  <si>
    <t>Команда
НУБіП України
(4 гри)</t>
  </si>
  <si>
    <t>ХХ КУБОК Студентської профспілкової асоціації м. Києва з баскетболу серед чоловічих студентських команд. Група В, 5 команд</t>
  </si>
  <si>
    <t>ХХ КУБОК Студентської профспілкової асоціації м. Києва з баскетболу серед чоловічих студентських команд</t>
  </si>
  <si>
    <t>Пляжний футбол</t>
  </si>
  <si>
    <t>викл.кафедри фізичного виховання</t>
  </si>
  <si>
    <t xml:space="preserve">В складі команди Альтернатива-НУБіП </t>
  </si>
  <si>
    <t>Кубок України (дорослі, юніори,  юнаки), спортивна радіопеленгація, середні дистанції, III-IV ранг. м. Київ, група Ж19 юніори</t>
  </si>
  <si>
    <r>
      <rPr>
        <b/>
        <sz val="11"/>
        <rFont val="Times New Roman"/>
        <family val="1"/>
      </rPr>
      <t>Чемпіонат України</t>
    </r>
    <r>
      <rPr>
        <sz val="11"/>
        <rFont val="Times New Roman"/>
        <family val="1"/>
      </rPr>
      <t xml:space="preserve"> з пляжного футболу серед жіночих команд</t>
    </r>
  </si>
  <si>
    <t xml:space="preserve">по 6 </t>
  </si>
  <si>
    <t>по 2</t>
  </si>
  <si>
    <t>по ..</t>
  </si>
  <si>
    <t>2019 - 
_.02.2020
зігране 1 коло</t>
  </si>
  <si>
    <r>
      <t xml:space="preserve">Чемпіонат міста Києва з футзалу серед студентських команд ЗВО сезону 2019/2020 років, під егідою ГО "Футбольна асоціація студентів м. Київа" (ФАСК) чоловіки. Підсумок </t>
    </r>
    <r>
      <rPr>
        <sz val="9"/>
        <rFont val="Times New Roman"/>
        <family val="1"/>
      </rPr>
      <t>(</t>
    </r>
    <r>
      <rPr>
        <sz val="9"/>
        <color indexed="12"/>
        <rFont val="Times New Roman"/>
        <family val="1"/>
      </rPr>
      <t>http://fask.com.ua/news/mini-futbol/vikonavchij-komitet-fask-pidbiv-pidsumki-futzalnogo-sezonu.html</t>
    </r>
    <r>
      <rPr>
        <sz val="9"/>
        <rFont val="Times New Roman"/>
        <family val="1"/>
      </rPr>
      <t>)</t>
    </r>
  </si>
  <si>
    <t>ХХІ чемпіонат міста Києва з футболу серед студентських команд закладів вищої освіти сезону 2019/2020 років, під егідою ГО "Футбольна асоціація студентів м. Київа" (ФАСК) чоловіки, вища ліга. Перший етап - група А, 8 команд.</t>
  </si>
  <si>
    <t>Футбол (чол)</t>
  </si>
  <si>
    <t>Чемпіонат Києва на окремих дистанціях. Група Ч55</t>
  </si>
  <si>
    <t>29.08.2020</t>
  </si>
  <si>
    <t>30.08.2020</t>
  </si>
  <si>
    <t>Чемпіонат Києва на окремих дистанціях. Група Ч21Е</t>
  </si>
  <si>
    <t>Першість Києва зі спортивного орієнтування на маркірованій дистанції. Група Ж18 юнаки, дівчата</t>
  </si>
  <si>
    <t>14.10.2020</t>
  </si>
  <si>
    <t>естафета 2-х ет М open</t>
  </si>
  <si>
    <t>XXI Всеукраїнські змагання "Голосіївська осінь 2019" Група Ч60</t>
  </si>
  <si>
    <t>5.10.2020</t>
  </si>
  <si>
    <t>6.10.2020</t>
  </si>
  <si>
    <t>Відкриті змагання Kiev OPEN 2019 Група Ч21Е</t>
  </si>
  <si>
    <t>міський спринт</t>
  </si>
  <si>
    <t>Волейбол пляжний</t>
  </si>
  <si>
    <t>Чемпіонат м. Києва «Столичний»</t>
  </si>
  <si>
    <t>22-24.08.2020</t>
  </si>
  <si>
    <t>В складі команди 
з 2 гравців</t>
  </si>
  <si>
    <t>11.2019
м.Київ</t>
  </si>
  <si>
    <t>7.03.2020
м. Київ</t>
  </si>
  <si>
    <t>heer Dans Double
Дует 1</t>
  </si>
  <si>
    <t>heer Dans Double
Дует 2</t>
  </si>
  <si>
    <t>Столенко Марія</t>
  </si>
  <si>
    <t>Салимоненко Дарина</t>
  </si>
  <si>
    <t>Демченко Анастасія</t>
  </si>
  <si>
    <t>асп 1 рн</t>
  </si>
  <si>
    <t>Лавринович Ольга</t>
  </si>
  <si>
    <t>Адамська Яна</t>
  </si>
  <si>
    <t>Колодій Ксенія</t>
  </si>
  <si>
    <t>Салімоненко Дарина</t>
  </si>
  <si>
    <t>Гебре Ванесса</t>
  </si>
  <si>
    <t>Коляда Кристина</t>
  </si>
  <si>
    <t>Мартинова Марія-капіт.</t>
  </si>
  <si>
    <t>27.02-1.03.2020
м.Івано-Франківськ</t>
  </si>
  <si>
    <t>19-20.10.2019
м.Львів</t>
  </si>
  <si>
    <t>Степанська Валерія</t>
  </si>
  <si>
    <t>Чірлідінг</t>
  </si>
  <si>
    <t>1.12.2019</t>
  </si>
  <si>
    <t>31.11.2019</t>
  </si>
  <si>
    <t>30.11-1.12.2019</t>
  </si>
  <si>
    <t>Cher Dens Double</t>
  </si>
  <si>
    <t>31.11.2019 
м.Київ</t>
  </si>
  <si>
    <t>Cher Dens Double
(дует)</t>
  </si>
  <si>
    <t>загальнокоманде місце</t>
  </si>
  <si>
    <t>Форотинська Діана</t>
  </si>
  <si>
    <t>Ткаченко Дарія</t>
  </si>
  <si>
    <t xml:space="preserve">Ком. НУБіП Укр.
2 вида програми:
Juzz Dens +
Cheer Deens Show
</t>
  </si>
  <si>
    <t>1, 
3</t>
  </si>
  <si>
    <t xml:space="preserve">Cheer Deens Show
</t>
  </si>
  <si>
    <r>
      <t xml:space="preserve">RED FOX CUP Турнір з чірлідінгу 2019   Команда НУБіП 11 осіб
Стаття </t>
    </r>
    <r>
      <rPr>
        <sz val="11"/>
        <color indexed="30"/>
        <rFont val="Times New Roman"/>
        <family val="1"/>
      </rPr>
      <t>https://nubip.edu.ua/node/67268</t>
    </r>
  </si>
  <si>
    <t>по 15</t>
  </si>
  <si>
    <t>по 10</t>
  </si>
  <si>
    <t>по 12</t>
  </si>
  <si>
    <t>31.11-1.12.2019</t>
  </si>
  <si>
    <t>Спортивна аеробіка, чирлідинг</t>
  </si>
  <si>
    <r>
      <t>Кубок України</t>
    </r>
    <r>
      <rPr>
        <sz val="11"/>
        <rFont val="Times New Roman"/>
        <family val="1"/>
      </rPr>
      <t xml:space="preserve"> з баскетболу серед жіночих команд сезону 2019-2020 років Стаття </t>
    </r>
    <r>
      <rPr>
        <sz val="11"/>
        <color indexed="30"/>
        <rFont val="Times New Roman"/>
        <family val="1"/>
      </rPr>
      <t>https://nubip.edu.ua/node/69970</t>
    </r>
    <r>
      <rPr>
        <sz val="11"/>
        <rFont val="Times New Roman"/>
        <family val="1"/>
      </rPr>
      <t xml:space="preserve"> </t>
    </r>
  </si>
  <si>
    <r>
      <t>ХХІХ чемпіонат України</t>
    </r>
    <r>
      <rPr>
        <sz val="11"/>
        <rFont val="Times New Roman"/>
        <family val="1"/>
      </rPr>
      <t xml:space="preserve"> з баскетболу серед жіночих команд сезону 2019-2020 років. </t>
    </r>
    <r>
      <rPr>
        <b/>
        <sz val="11"/>
        <rFont val="Times New Roman"/>
        <family val="1"/>
      </rPr>
      <t>Вища ліга.</t>
    </r>
    <r>
      <rPr>
        <sz val="11"/>
        <rFont val="Times New Roman"/>
        <family val="1"/>
      </rPr>
      <t xml:space="preserve"> (Група 1) Стаття: </t>
    </r>
    <r>
      <rPr>
        <sz val="11"/>
        <color indexed="30"/>
        <rFont val="Times New Roman"/>
        <family val="1"/>
      </rPr>
      <t>https://nubip.edu.ua/node/70414</t>
    </r>
  </si>
  <si>
    <t>по 22</t>
  </si>
  <si>
    <t>Команда 22 б х 11</t>
  </si>
  <si>
    <t>Команда НУБіП України. Склад команди 11 осіб, всього: 11 ч + 4 ж</t>
  </si>
  <si>
    <t>76 кг</t>
  </si>
  <si>
    <t>67 кг вик КМСУ</t>
  </si>
  <si>
    <t xml:space="preserve">Команда _ ? </t>
  </si>
  <si>
    <r>
      <t>Чемпіонат міста Києва з важкої атлетики серед юнаків і юніорів 
Стаття:</t>
    </r>
    <r>
      <rPr>
        <sz val="11"/>
        <color indexed="30"/>
        <rFont val="Times New Roman"/>
        <family val="1"/>
      </rPr>
      <t xml:space="preserve"> </t>
    </r>
    <r>
      <rPr>
        <sz val="11"/>
        <color indexed="12"/>
        <rFont val="Times New Roman"/>
        <family val="1"/>
      </rPr>
      <t>https://nubip.edu.ua/node/71527</t>
    </r>
    <r>
      <rPr>
        <sz val="11"/>
        <color indexed="30"/>
        <rFont val="Times New Roman"/>
        <family val="1"/>
      </rPr>
      <t xml:space="preserve"> </t>
    </r>
  </si>
  <si>
    <t>Мельник Таїсія - особ.</t>
  </si>
  <si>
    <t>Негода Анастасія- особ.</t>
  </si>
  <si>
    <r>
      <t xml:space="preserve">Чемпіонат України з гирьового спорту серед студентів. Стаття: </t>
    </r>
    <r>
      <rPr>
        <sz val="11"/>
        <color indexed="12"/>
        <rFont val="Times New Roman"/>
        <family val="1"/>
      </rPr>
      <t>https://nubip.edu.ua/node/70883</t>
    </r>
  </si>
  <si>
    <t xml:space="preserve"> 4 м 
у гр.
8 м</t>
  </si>
  <si>
    <t>1тур = 2 гри:
16-17.11.2019
м.Київ.
2 тур = 2 гри:
25-26.01.2020
м.Скадовськ.
3 тур = 3 гри:
6-8.03.2020
смт.Решетилівка</t>
  </si>
  <si>
    <r>
      <t xml:space="preserve">29-ий чемпіонат України з волейболу, </t>
    </r>
    <r>
      <rPr>
        <b/>
        <sz val="11"/>
        <rFont val="Times New Roman"/>
        <family val="1"/>
      </rPr>
      <t>друга ліга,</t>
    </r>
    <r>
      <rPr>
        <sz val="11"/>
        <rFont val="Times New Roman"/>
        <family val="1"/>
      </rPr>
      <t xml:space="preserve"> серед чоловічих команд сезону 2019-2020 рр. група "А" (8 ком.) Список команди 16 осіб -сайт ФВУ Заявка на гру =12 осіб 
2019 р. = 2 гри (матчі) 
Турнірна таблиця (</t>
    </r>
    <r>
      <rPr>
        <sz val="11"/>
        <color indexed="12"/>
        <rFont val="Times New Roman"/>
        <family val="1"/>
      </rPr>
      <t>http://uvf-web.dataproject.com/CompetitionStandings.aspx?ID=19&amp;PID=23</t>
    </r>
    <r>
      <rPr>
        <sz val="11"/>
        <rFont val="Times New Roman"/>
        <family val="1"/>
      </rPr>
      <t xml:space="preserve">)
Розклад ігор: </t>
    </r>
    <r>
      <rPr>
        <sz val="9"/>
        <color indexed="12"/>
        <rFont val="Times New Roman"/>
        <family val="1"/>
      </rPr>
      <t xml:space="preserve">http://uvf-web.dataproject.com/CompetitionMatches.aspx?ID=19&amp;PID=23
</t>
    </r>
    <r>
      <rPr>
        <sz val="11"/>
        <rFont val="Times New Roman"/>
        <family val="1"/>
      </rPr>
      <t>2020 р. = 5 ігор
Всього 27 ігор (партій)</t>
    </r>
  </si>
  <si>
    <r>
      <t xml:space="preserve">Столична ліга з волейболу серед чоловічих команд сезону 2019-2020 рр. </t>
    </r>
    <r>
      <rPr>
        <b/>
        <sz val="11"/>
        <rFont val="Times New Roman"/>
        <family val="1"/>
      </rPr>
      <t>3 дивізіон. Група Е.</t>
    </r>
    <r>
      <rPr>
        <sz val="11"/>
        <rFont val="Times New Roman"/>
        <family val="1"/>
      </rPr>
      <t xml:space="preserve"> Таблиця: </t>
    </r>
    <r>
      <rPr>
        <sz val="9"/>
        <color indexed="12"/>
        <rFont val="Times New Roman"/>
        <family val="1"/>
      </rPr>
      <t>https://ukv.org.ua/index.php?option=com_joomleague&amp;func=showRanking&amp;p=415&amp;Itemid=4227</t>
    </r>
  </si>
  <si>
    <r>
      <t xml:space="preserve">29-ий </t>
    </r>
    <r>
      <rPr>
        <b/>
        <sz val="11"/>
        <rFont val="Times New Roman"/>
        <family val="1"/>
      </rPr>
      <t>чемпіонат України з волейболу, друга ліга,</t>
    </r>
    <r>
      <rPr>
        <sz val="11"/>
        <rFont val="Times New Roman"/>
        <family val="1"/>
      </rPr>
      <t xml:space="preserve"> серед чоловічих команд сезону 2019-2020 рр. група "А" (8 команд) Стаття: </t>
    </r>
    <r>
      <rPr>
        <sz val="11"/>
        <color indexed="30"/>
        <rFont val="Times New Roman"/>
        <family val="1"/>
      </rPr>
      <t xml:space="preserve">https://nubip.edu.ua/node/74336 </t>
    </r>
    <r>
      <rPr>
        <sz val="11"/>
        <rFont val="Times New Roman"/>
        <family val="1"/>
      </rPr>
      <t xml:space="preserve">
Турнірна таблиця: </t>
    </r>
    <r>
      <rPr>
        <sz val="9"/>
        <color indexed="12"/>
        <rFont val="Times New Roman"/>
        <family val="1"/>
      </rPr>
      <t>http://uvf-web.dataproject.com/CompetitionStandings.aspx?ID=19&amp;PID=23</t>
    </r>
  </si>
  <si>
    <r>
      <t xml:space="preserve">Столична ліга з волейболу серед чоловічих команд сезону 2019-2020 рр. </t>
    </r>
    <r>
      <rPr>
        <b/>
        <sz val="11"/>
        <rFont val="Times New Roman"/>
        <family val="1"/>
      </rPr>
      <t xml:space="preserve">4 дивізіон. Група Ж. </t>
    </r>
    <r>
      <rPr>
        <sz val="11"/>
        <rFont val="Times New Roman"/>
        <family val="1"/>
      </rPr>
      <t xml:space="preserve">Таблиця: </t>
    </r>
    <r>
      <rPr>
        <sz val="9"/>
        <color indexed="12"/>
        <rFont val="Times New Roman"/>
        <family val="1"/>
      </rPr>
      <t xml:space="preserve">https://ukv.org.ua/index.php?option=com_joomleague&amp;func=showRanking&amp;p=416&amp;Itemid=4230 </t>
    </r>
  </si>
  <si>
    <t>3 м 
у гру
пі
+</t>
  </si>
  <si>
    <r>
      <t xml:space="preserve">Кубок Столичної ліга з волейболу серед  чоловічих команд сезону 2018-2019 рр. учасники 2 етапу Сітка: </t>
    </r>
    <r>
      <rPr>
        <sz val="9"/>
        <color indexed="12"/>
        <rFont val="Times New Roman"/>
        <family val="1"/>
      </rPr>
      <t>https://ukv.org.ua/content/view/1253/4111/</t>
    </r>
  </si>
  <si>
    <t>5
6</t>
  </si>
  <si>
    <t xml:space="preserve">
.11.2019
 м.Київ</t>
  </si>
  <si>
    <r>
      <t xml:space="preserve">Ком НУБіП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
2 матчі
Ком НУБіП 
1 матч</t>
    </r>
  </si>
  <si>
    <r>
      <t xml:space="preserve">Команда НУБіП </t>
    </r>
    <r>
      <rPr>
        <b/>
        <sz val="11"/>
        <rFont val="Times New Roman"/>
        <family val="1"/>
      </rPr>
      <t>-2</t>
    </r>
    <r>
      <rPr>
        <sz val="11"/>
        <rFont val="Times New Roman"/>
        <family val="1"/>
      </rPr>
      <t xml:space="preserve">
9 матчів, 3 місце у групі з 10 команд +
Плей-оф 3 матчі</t>
    </r>
  </si>
  <si>
    <t>Команда НУБіП
8 матчів, 8 місце у групі з 10 команд 
+Плей-аут 3 матчі</t>
  </si>
  <si>
    <r>
      <t>Студентська волейбольна ліга серед чоловічих збірних команд ЗВО м. Києва (</t>
    </r>
    <r>
      <rPr>
        <sz val="11"/>
        <color indexed="10"/>
        <rFont val="Times New Roman"/>
        <family val="1"/>
      </rPr>
      <t>16</t>
    </r>
    <r>
      <rPr>
        <sz val="11"/>
        <rFont val="Times New Roman"/>
        <family val="1"/>
      </rPr>
      <t xml:space="preserve"> команд). Група </t>
    </r>
    <r>
      <rPr>
        <sz val="11"/>
        <color indexed="10"/>
        <rFont val="Times New Roman"/>
        <family val="1"/>
      </rPr>
      <t>А</t>
    </r>
    <r>
      <rPr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
</t>
    </r>
  </si>
  <si>
    <t>15.10.2019 - 
12.03.2020
м. Київ
ЗВО Києва</t>
  </si>
  <si>
    <t>Команда
НУБіП</t>
  </si>
  <si>
    <t xml:space="preserve">Ванджура Максим </t>
  </si>
  <si>
    <t>Савчук Юрій - керівник</t>
  </si>
  <si>
    <t>Єрмаков Віталій</t>
  </si>
  <si>
    <t>Бурлака Олександр</t>
  </si>
  <si>
    <r>
      <t xml:space="preserve">Столична ліга з волейболу серед чоловічих команд сезону 2019-2020 рр. 3 дивізіон. Група Е. 
Список гравців з сайту УКВ </t>
    </r>
    <r>
      <rPr>
        <sz val="9"/>
        <color indexed="30"/>
        <rFont val="Times New Roman"/>
        <family val="1"/>
      </rPr>
      <t>https://ukv.org.ua/component/option,com_joomleague/func,showPlayers/p,452/ttid,13666/Itemid,118/</t>
    </r>
  </si>
  <si>
    <t>Рибас Сергій</t>
  </si>
  <si>
    <t>Потапов Олександр</t>
  </si>
  <si>
    <t>ст.викл.каф.фіз.виховання</t>
  </si>
  <si>
    <t>Магльований Дмитро</t>
  </si>
  <si>
    <t>Степуренко Василь</t>
  </si>
  <si>
    <t>Маху Юліан</t>
  </si>
  <si>
    <t>Яіцький Юрій</t>
  </si>
  <si>
    <t>Стоянов Володимир</t>
  </si>
  <si>
    <t>Пономаренко Єгор</t>
  </si>
  <si>
    <t>Кравчук Олександр</t>
  </si>
  <si>
    <t>Вишневський М,В.-представник</t>
  </si>
  <si>
    <t>Команда
НУБіП 2</t>
  </si>
  <si>
    <r>
      <t xml:space="preserve">Кубок Столичної Ліги. Сезон 2019-2020. Жіночі команди
Список гравців з сайту УКВ 
</t>
    </r>
    <r>
      <rPr>
        <sz val="9"/>
        <color indexed="30"/>
        <rFont val="Times New Roman"/>
        <family val="1"/>
      </rPr>
      <t>https://ukv.org.ua/component/option,com_joomleague/func,showPlayers/p,408/ttid,12305/Itemid,4209/</t>
    </r>
  </si>
  <si>
    <t>02.11.2019</t>
  </si>
  <si>
    <r>
      <t xml:space="preserve">Столична ліга з волейболу серед жіночих команд сезону 2019-2020 рр. 2 дивізіон. Група Г, 6 команд.
Склад команди з сайту УКВ: </t>
    </r>
    <r>
      <rPr>
        <sz val="9"/>
        <color indexed="12"/>
        <rFont val="Times New Roman"/>
        <family val="1"/>
      </rPr>
      <t>(https://ukv.org.ua/component/option,com_joomleague/func,showPlayers/p,422/ttid,12397/Itemid,4248/)</t>
    </r>
  </si>
  <si>
    <t>5.03.2020</t>
  </si>
  <si>
    <t>Антонюк Юлія</t>
  </si>
  <si>
    <t>БТБ</t>
  </si>
  <si>
    <t>ІІІ</t>
  </si>
  <si>
    <t>Гусак Юлія</t>
  </si>
  <si>
    <t>ХТУЯ АПК</t>
  </si>
  <si>
    <t>Жур</t>
  </si>
  <si>
    <t>Куцан Анна</t>
  </si>
  <si>
    <t>підг.курси НУБіП України</t>
  </si>
  <si>
    <t xml:space="preserve">Сидоренко Тетяна </t>
  </si>
  <si>
    <t>К-ть
студ.</t>
  </si>
  <si>
    <t>Команда
НУБіП України
12 чол. + 2 жін.</t>
  </si>
  <si>
    <t>9.10.2019
м.Київ,
КНУ</t>
  </si>
  <si>
    <t>9.10.2019
м. Київ, КНУ</t>
  </si>
  <si>
    <t>Кіб</t>
  </si>
  <si>
    <t>мсу</t>
  </si>
  <si>
    <t>кмсу</t>
  </si>
  <si>
    <r>
      <t xml:space="preserve">Плавання. Відповідальний викладач: </t>
    </r>
    <r>
      <rPr>
        <sz val="11"/>
        <rFont val="Times New Roman"/>
        <family val="1"/>
      </rPr>
      <t>Отрошко О.В. викладач кафедри фізичного виховання</t>
    </r>
  </si>
  <si>
    <r>
      <t>Змагання серед збірних команд студентів ЗВО ІІІ-ІV р.а., які розташовані на території Голосіївського району м. Києва</t>
    </r>
  </si>
  <si>
    <r>
      <t xml:space="preserve">Чемпіонат міста Києва з важкої атлетики серед юнаків і юніорів 
Стаття: </t>
    </r>
    <r>
      <rPr>
        <sz val="11"/>
        <color indexed="30"/>
        <rFont val="Times New Roman"/>
        <family val="1"/>
      </rPr>
      <t>https://nubip.edu.ua/node/71527</t>
    </r>
  </si>
  <si>
    <t xml:space="preserve">Чемпіонат світу з гирьового спорту серед майстрів (Сербія м.Новисад) </t>
  </si>
  <si>
    <r>
      <t>Тхеквондо (ВТФ)</t>
    </r>
    <r>
      <rPr>
        <sz val="11"/>
        <rFont val="Times New Roman"/>
        <family val="1"/>
      </rPr>
      <t>. Тренер особистий. Відповідальний викладач - Вербицький С.О.</t>
    </r>
  </si>
  <si>
    <r>
      <t>Фехтування.</t>
    </r>
    <r>
      <rPr>
        <sz val="11"/>
        <rFont val="Times New Roman"/>
        <family val="1"/>
      </rPr>
      <t xml:space="preserve"> Тренер особистий. Відповідальний викладач - Гордєєва С.В.</t>
    </r>
  </si>
  <si>
    <r>
      <t xml:space="preserve">Шахи. </t>
    </r>
    <r>
      <rPr>
        <sz val="11"/>
        <rFont val="Times New Roman"/>
        <family val="1"/>
      </rPr>
      <t>Відповідальний - асистент Мирошніченко Віталій Олександрович.</t>
    </r>
  </si>
  <si>
    <t>Мирошніченко В.О.</t>
  </si>
  <si>
    <r>
      <t xml:space="preserve">Стрільба кульова.  </t>
    </r>
    <r>
      <rPr>
        <sz val="11"/>
        <rFont val="Times New Roman"/>
        <family val="1"/>
      </rPr>
      <t>Відповідальний викладач Хотенцева О.В.</t>
    </r>
  </si>
  <si>
    <t>Хотенцева О.В.</t>
  </si>
  <si>
    <t>20.02.2020
1 день 
м.Суми</t>
  </si>
  <si>
    <r>
      <t xml:space="preserve">17
</t>
    </r>
    <r>
      <rPr>
        <sz val="11"/>
        <color indexed="60"/>
        <rFont val="Times New Roman"/>
        <family val="1"/>
      </rPr>
      <t>13</t>
    </r>
  </si>
  <si>
    <t>27.02.2020
м.Київ</t>
  </si>
  <si>
    <t xml:space="preserve">Дистанція 3000 м
</t>
  </si>
  <si>
    <t>DNF</t>
  </si>
  <si>
    <r>
      <t xml:space="preserve">Присвоєння спортивного звання </t>
    </r>
    <r>
      <rPr>
        <b/>
        <sz val="11"/>
        <rFont val="Times New Roman"/>
        <family val="1"/>
      </rPr>
      <t>майстер спорту України з плавання</t>
    </r>
    <r>
      <rPr>
        <sz val="11"/>
        <rFont val="Times New Roman"/>
        <family val="1"/>
      </rPr>
      <t>. Наказ Міністерства молоді та спорту України №205 від 10.06.2020 р. Посвідчення №123</t>
    </r>
    <r>
      <rPr>
        <sz val="11"/>
        <color indexed="8"/>
        <rFont val="Times New Roman"/>
        <family val="1"/>
      </rPr>
      <t xml:space="preserve"> </t>
    </r>
  </si>
  <si>
    <r>
      <t xml:space="preserve">ХІ чемпіонату України з баскетболу серед студентських команд 2020 року «Студентська баскетбольна ліга України» (СБЛУ), київський регіо-нальний етап (перший з трьох етапів змагань). В рамках </t>
    </r>
    <r>
      <rPr>
        <b/>
        <sz val="11"/>
        <color indexed="17"/>
        <rFont val="Times New Roman"/>
        <family val="1"/>
      </rPr>
      <t>ХV літньої Універсіади України.</t>
    </r>
    <r>
      <rPr>
        <sz val="11"/>
        <rFont val="Times New Roman"/>
        <family val="1"/>
      </rPr>
      <t xml:space="preserve"> Стаття </t>
    </r>
    <r>
      <rPr>
        <sz val="9"/>
        <color indexed="30"/>
        <rFont val="Times New Roman"/>
        <family val="1"/>
      </rPr>
      <t>ttps://nubip.edu.ua/node/70816</t>
    </r>
  </si>
  <si>
    <t xml:space="preserve"> - список команди з сайту ФБУ</t>
  </si>
  <si>
    <r>
      <t xml:space="preserve">ХІ чемпіонату України з баскетболу серед студентських команд 2020 року «Студентська баскетбольна ліга України» (СБЛУ), київський регіональний етап (перший з трьох етапів змагань). </t>
    </r>
    <r>
      <rPr>
        <sz val="11"/>
        <color indexed="17"/>
        <rFont val="Times New Roman"/>
        <family val="1"/>
      </rPr>
      <t>В рамках ХV літньої Універсіади України.</t>
    </r>
  </si>
  <si>
    <t>Збірна
НУБіП України
4 гри
До другого етапу команда не вийшла</t>
  </si>
  <si>
    <r>
      <t xml:space="preserve">Спартакіада серед збірних команд професорсько-викладацького складу ЗВО ІІІ-ІУ р.а., які розташовані на території Голосіївського району Києва </t>
    </r>
  </si>
  <si>
    <r>
      <rPr>
        <b/>
        <sz val="11"/>
        <rFont val="Times New Roman"/>
        <family val="1"/>
      </rPr>
      <t>Чемпіонат України</t>
    </r>
    <r>
      <rPr>
        <sz val="11"/>
        <rFont val="Times New Roman"/>
        <family val="1"/>
      </rPr>
      <t xml:space="preserve"> (дорослі, юніори,  юнаки), спортивна радіопеленгація, спринт, III-IV ранг. м. Київ, група Ж19 (юніорки)
Стаття: </t>
    </r>
    <r>
      <rPr>
        <sz val="11"/>
        <color indexed="12"/>
        <rFont val="Times New Roman"/>
        <family val="1"/>
      </rPr>
      <t>https://nubip.edu.ua/node/72472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
</t>
    </r>
  </si>
  <si>
    <r>
      <rPr>
        <b/>
        <sz val="11"/>
        <rFont val="Times New Roman"/>
        <family val="1"/>
      </rPr>
      <t>Чемпіонат України</t>
    </r>
    <r>
      <rPr>
        <sz val="11"/>
        <rFont val="Times New Roman"/>
        <family val="1"/>
      </rPr>
      <t xml:space="preserve"> зі спортивного орієнтування серед вихованців закладів позашкільної освіти, присвячений "Дню захисника України" Група Ч21Е Результати </t>
    </r>
    <r>
      <rPr>
        <sz val="9"/>
        <color indexed="12"/>
        <rFont val="Times New Roman"/>
        <family val="1"/>
      </rPr>
      <t>http://kiev-orient.at.ua/news/?page3</t>
    </r>
  </si>
  <si>
    <r>
      <t xml:space="preserve">Чемпіонат України (дорослі, </t>
    </r>
    <r>
      <rPr>
        <sz val="11"/>
        <rFont val="Times New Roman"/>
        <family val="1"/>
      </rPr>
      <t xml:space="preserve">юніори, юнаки, спринтерські дистанції), Кубок України (етапи, фінал) (бігом, ІІІ-IV ранг) м.Київ Група Ч21Е 
Стаття: </t>
    </r>
    <r>
      <rPr>
        <sz val="11"/>
        <color indexed="12"/>
        <rFont val="Times New Roman"/>
        <family val="1"/>
      </rPr>
      <t>https://nubip.edu.ua/node/64143</t>
    </r>
  </si>
  <si>
    <r>
      <t xml:space="preserve">Відкриті змагання зі спортивного орієнтування - GRANIT RACE. Група Ж21Е. м.Коростишів Житомирс.обл.
 </t>
    </r>
    <r>
      <rPr>
        <sz val="11"/>
        <color indexed="12"/>
        <rFont val="Times New Roman"/>
        <family val="1"/>
      </rPr>
      <t>http://orientsumy.com.ua/index.php</t>
    </r>
  </si>
  <si>
    <r>
      <t xml:space="preserve"> </t>
    </r>
    <r>
      <rPr>
        <b/>
        <sz val="11"/>
        <color indexed="10"/>
        <rFont val="Times New Roman"/>
        <family val="1"/>
      </rPr>
      <t>13</t>
    </r>
    <r>
      <rPr>
        <b/>
        <sz val="11"/>
        <rFont val="Times New Roman"/>
        <family val="1"/>
      </rPr>
      <t xml:space="preserve">-й Чемпіонат Європи зі спортивного радіоорієнтування, ІІ ранг </t>
    </r>
    <r>
      <rPr>
        <sz val="11"/>
        <rFont val="Times New Roman"/>
        <family val="1"/>
      </rPr>
      <t xml:space="preserve">Compet.: W20
(м. Тиргу-Жіу, Республіка Румунія)
Стаття: </t>
    </r>
    <r>
      <rPr>
        <sz val="11"/>
        <color indexed="12"/>
        <rFont val="Times New Roman"/>
        <family val="1"/>
      </rPr>
      <t>https://nubip.edu.ua/node/64702</t>
    </r>
  </si>
  <si>
    <r>
      <t>Легкоатлетичні трейл-пробіг по горах на дистанції 12 км (Китай)</t>
    </r>
    <r>
      <rPr>
        <sz val="11"/>
        <rFont val="Times New Roman"/>
        <family val="1"/>
      </rPr>
      <t xml:space="preserve"> Стаття: </t>
    </r>
    <r>
      <rPr>
        <sz val="11"/>
        <color indexed="12"/>
        <rFont val="Times New Roman"/>
        <family val="1"/>
      </rPr>
      <t>https://nubip.edu.ua/node/69160</t>
    </r>
  </si>
  <si>
    <r>
      <t>Легкоатлетичні естафетні змагання - Естафета кохання «Естафетний марафон громадського добробуту у водному районі Хаїджу» (Китай)</t>
    </r>
    <r>
      <rPr>
        <sz val="11"/>
        <rFont val="Times New Roman"/>
        <family val="1"/>
      </rPr>
      <t xml:space="preserve"> Стаття: </t>
    </r>
    <r>
      <rPr>
        <sz val="11"/>
        <color indexed="12"/>
        <rFont val="Times New Roman"/>
        <family val="1"/>
      </rPr>
      <t>https://nubip.edu.ua/node/69160</t>
    </r>
  </si>
  <si>
    <r>
      <t xml:space="preserve">Чемпіонат Києва з чирлідингу 
Стаття: 
</t>
    </r>
    <r>
      <rPr>
        <sz val="11"/>
        <color indexed="12"/>
        <rFont val="Times New Roman"/>
        <family val="1"/>
      </rPr>
      <t xml:space="preserve">https://nubip.edu.ua/node/72672 </t>
    </r>
  </si>
  <si>
    <r>
      <t xml:space="preserve">Чемпіонат Києва з чирлідингу Стаття:
</t>
    </r>
    <r>
      <rPr>
        <sz val="11"/>
        <color indexed="12"/>
        <rFont val="Times New Roman"/>
        <family val="1"/>
      </rPr>
      <t xml:space="preserve">https://nubip.edu.ua/node/72672 </t>
    </r>
  </si>
  <si>
    <r>
      <t xml:space="preserve">Кубок Києва серед студентів в </t>
    </r>
    <r>
      <rPr>
        <sz val="10"/>
        <rFont val="Times New Roman"/>
        <family val="1"/>
      </rPr>
      <t xml:space="preserve">програмі </t>
    </r>
    <r>
      <rPr>
        <b/>
        <sz val="10"/>
        <rFont val="Times New Roman"/>
        <family val="1"/>
      </rPr>
      <t>V спартакіади серед закладів</t>
    </r>
    <r>
      <rPr>
        <b/>
        <sz val="11"/>
        <rFont val="Times New Roman"/>
        <family val="1"/>
      </rPr>
      <t xml:space="preserve"> </t>
    </r>
    <r>
      <rPr>
        <b/>
        <sz val="10"/>
        <rFont val="Times New Roman"/>
        <family val="1"/>
      </rPr>
      <t>вищої освіти міста Києва 2019-2020</t>
    </r>
    <r>
      <rPr>
        <sz val="11"/>
        <rFont val="Times New Roman"/>
        <family val="1"/>
      </rPr>
      <t xml:space="preserve">
</t>
    </r>
    <r>
      <rPr>
        <sz val="8"/>
        <color indexed="12"/>
        <rFont val="Times New Roman"/>
        <family val="1"/>
      </rPr>
      <t xml:space="preserve">Результати кубку Києва з чирлідингу 1.12.2019 https://nubip.edu.ua/node/65236 </t>
    </r>
  </si>
  <si>
    <r>
      <t xml:space="preserve">Кубок Громадського об'єднання Всеукраїнська федерація чирлідингу і чирспорту України «Ukrainian open cheerleading cub – 2019». Стаття: </t>
    </r>
    <r>
      <rPr>
        <sz val="11"/>
        <color indexed="12"/>
        <rFont val="Times New Roman"/>
        <family val="1"/>
      </rPr>
      <t xml:space="preserve">https://nubip.edu.ua/node/68438 </t>
    </r>
    <r>
      <rPr>
        <sz val="11"/>
        <rFont val="Times New Roman"/>
        <family val="1"/>
      </rPr>
      <t xml:space="preserve">
</t>
    </r>
    <r>
      <rPr>
        <sz val="10"/>
        <rFont val="Times New Roman"/>
        <family val="1"/>
      </rPr>
      <t>(</t>
    </r>
    <r>
      <rPr>
        <sz val="10"/>
        <color indexed="53"/>
        <rFont val="Times New Roman"/>
        <family val="1"/>
      </rPr>
      <t>змагань немаає у ЕКП ФОСЗУ ММСУ</t>
    </r>
    <r>
      <rPr>
        <sz val="10"/>
        <rFont val="Times New Roman"/>
        <family val="1"/>
      </rPr>
      <t>)</t>
    </r>
  </si>
  <si>
    <r>
      <t xml:space="preserve">Український відкритий  міжнародний чемпіонат з чирлідингу 2019
Категорія: seniors (17-24 р.) Стаття: </t>
    </r>
    <r>
      <rPr>
        <sz val="11"/>
        <color indexed="12"/>
        <rFont val="Times New Roman"/>
        <family val="1"/>
      </rPr>
      <t>https://nubip.edu.ua/node/65915</t>
    </r>
  </si>
  <si>
    <t xml:space="preserve"> https://nubip.edu.ua/node/4332 </t>
  </si>
  <si>
    <r>
      <t xml:space="preserve">Спартакіада серед збірних команд професорсько-викладацького складу ЗВО ІІІ-ІУ р.а., які розташовані на території Голосіївського району Києва
</t>
    </r>
    <r>
      <rPr>
        <sz val="11"/>
        <rFont val="Times New Roman"/>
        <family val="1"/>
      </rPr>
      <t xml:space="preserve">Стаття: </t>
    </r>
    <r>
      <rPr>
        <sz val="11"/>
        <color indexed="12"/>
        <rFont val="Times New Roman"/>
        <family val="1"/>
      </rPr>
      <t>https://nubip.edu.ua/node/68535</t>
    </r>
  </si>
  <si>
    <r>
      <t xml:space="preserve">Змагання серед збірних команд студентів ЗВО ІІІ-ІV р.а., які розташовані на території Голосіївського району м. Києва
</t>
    </r>
    <r>
      <rPr>
        <sz val="11"/>
        <rFont val="Times New Roman"/>
        <family val="1"/>
      </rPr>
      <t xml:space="preserve">Стаття: </t>
    </r>
    <r>
      <rPr>
        <sz val="11"/>
        <color indexed="12"/>
        <rFont val="Times New Roman"/>
        <family val="1"/>
      </rPr>
      <t>https://nubip.edu.ua/node/67821</t>
    </r>
  </si>
  <si>
    <r>
      <t xml:space="preserve">Кубок України з плавання у 50-метровому басейні. 
Вікова група - юнаки. Протоколи: </t>
    </r>
    <r>
      <rPr>
        <sz val="10"/>
        <color indexed="12"/>
        <rFont val="Times New Roman"/>
        <family val="1"/>
      </rPr>
      <t>http://usf.org.ua/2019.html</t>
    </r>
    <r>
      <rPr>
        <sz val="11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http://swimtime.in.ua/meet/brovary1911/live/result_e2.html</t>
    </r>
  </si>
  <si>
    <r>
      <t xml:space="preserve">Змагання серед збірних команд студентів ЗВО ІІІ-ІV р.а., які розташовані на території Голосіївського району м. Києва </t>
    </r>
    <r>
      <rPr>
        <sz val="11"/>
        <rFont val="Times New Roman"/>
        <family val="1"/>
      </rPr>
      <t xml:space="preserve">Стаття: </t>
    </r>
    <r>
      <rPr>
        <sz val="11"/>
        <color indexed="12"/>
        <rFont val="Times New Roman"/>
        <family val="1"/>
      </rPr>
      <t>https://nubip.edu.ua/node/67821</t>
    </r>
  </si>
  <si>
    <r>
      <t xml:space="preserve">Відкритий кубок КНУ ім. Т.Шевченка
Стаття: </t>
    </r>
    <r>
      <rPr>
        <sz val="11"/>
        <color indexed="12"/>
        <rFont val="Times New Roman"/>
        <family val="1"/>
      </rPr>
      <t>https://nubip.edu.ua/node/65185</t>
    </r>
  </si>
  <si>
    <r>
      <rPr>
        <b/>
        <sz val="11"/>
        <rFont val="Times New Roman"/>
        <family val="1"/>
      </rPr>
      <t>Чемпіонат України</t>
    </r>
    <r>
      <rPr>
        <sz val="11"/>
        <rFont val="Times New Roman"/>
        <family val="1"/>
      </rPr>
      <t xml:space="preserve"> з легкої атлетики серед дорослих у приміщенні. Проток.
</t>
    </r>
    <r>
      <rPr>
        <sz val="8"/>
        <color indexed="12"/>
        <rFont val="Times New Roman"/>
        <family val="1"/>
      </rPr>
      <t>https://competitions.uaf.org.ua/2020.02.20-22_sumy/index.php?r=site/result&amp;id=534de08e-5334-11ea-9c18-a417312c1ed8&amp;s=3DCBF422-CB65-445B-8290-54040E6F3799</t>
    </r>
  </si>
  <si>
    <r>
      <t xml:space="preserve">Кубок України з легкої атлетики у приміщенні. Результати:
</t>
    </r>
    <r>
      <rPr>
        <sz val="8"/>
        <color indexed="12"/>
        <rFont val="Times New Roman"/>
        <family val="1"/>
      </rPr>
      <t>http://competitions.uaf.org.ua/2020.02.27_kyiv/index.php?r=site/result&amp;id=531a24e3-5743-11ea-a52c-f079595d8f0d&amp;s=A87A0EC4-4C3F-4300-9BEB-544ED64F389F</t>
    </r>
  </si>
  <si>
    <r>
      <rPr>
        <b/>
        <sz val="11"/>
        <rFont val="Times New Roman"/>
        <family val="1"/>
      </rPr>
      <t>Зимовий чемпіонат України</t>
    </r>
    <r>
      <rPr>
        <sz val="11"/>
        <rFont val="Times New Roman"/>
        <family val="1"/>
      </rPr>
      <t xml:space="preserve"> з легкоатлетичних метань серед дорослих, молоді, юніорів, юнаків. Рез.:
</t>
    </r>
    <r>
      <rPr>
        <sz val="8"/>
        <color indexed="12"/>
        <rFont val="Times New Roman"/>
        <family val="1"/>
      </rPr>
      <t>http://competitions.uaf.org.ua/2020.02.14-16_mukachevo/index.php?r=site/resultpdfview&amp;id=ed4f86a1-4e7d-11ea-9cac-606dc75affbc&amp;s=2A05C871-7CDF-47C0-9D25-5BA266C9409F</t>
    </r>
  </si>
  <si>
    <r>
      <t xml:space="preserve">Кубок України серед юніорів з боротьби самбо. Стаття: </t>
    </r>
    <r>
      <rPr>
        <sz val="11"/>
        <color indexed="12"/>
        <rFont val="Times New Roman"/>
        <family val="1"/>
      </rPr>
      <t>https://nubip.edu.ua/node/63540</t>
    </r>
  </si>
  <si>
    <r>
      <t xml:space="preserve">Кубок України з універсального бою, розділ лайт. Стаття: </t>
    </r>
    <r>
      <rPr>
        <sz val="11"/>
        <color indexed="12"/>
        <rFont val="Times New Roman"/>
        <family val="1"/>
      </rPr>
      <t>https://nubip.edu.ua/node/63540</t>
    </r>
  </si>
  <si>
    <r>
      <rPr>
        <b/>
        <sz val="11"/>
        <rFont val="Times New Roman"/>
        <family val="1"/>
      </rPr>
      <t>Чемпіонат України</t>
    </r>
    <r>
      <rPr>
        <sz val="11"/>
        <rFont val="Times New Roman"/>
        <family val="1"/>
      </rPr>
      <t xml:space="preserve"> з боротьби 
категорія </t>
    </r>
    <r>
      <rPr>
        <sz val="11"/>
        <color indexed="10"/>
        <rFont val="Times New Roman"/>
        <family val="1"/>
      </rPr>
      <t>юнаки</t>
    </r>
  </si>
  <si>
    <r>
      <t xml:space="preserve">Спартакіада "Здоровёя" серед професорсько-викладацького складу ЗВО ІІІ-ІУ р.а., що розташовані на території Голосіївського району Києва
</t>
    </r>
    <r>
      <rPr>
        <sz val="11"/>
        <rFont val="Times New Roman"/>
        <family val="1"/>
      </rPr>
      <t>Стаття:</t>
    </r>
    <r>
      <rPr>
        <sz val="11"/>
        <color indexed="30"/>
        <rFont val="Times New Roman"/>
        <family val="1"/>
      </rPr>
      <t xml:space="preserve"> </t>
    </r>
    <r>
      <rPr>
        <sz val="11"/>
        <color indexed="48"/>
        <rFont val="Times New Roman"/>
        <family val="1"/>
      </rPr>
      <t>https://nubip.edu.ua/node/58689</t>
    </r>
  </si>
  <si>
    <r>
      <t xml:space="preserve">Столична ліга з волейболу серед чоловічих команд сезону 2019-2020 рр. 4 дивізіон. Група Ж.
Турнірна таблиця  </t>
    </r>
    <r>
      <rPr>
        <sz val="9"/>
        <color indexed="48"/>
        <rFont val="Times New Roman"/>
        <family val="1"/>
      </rPr>
      <t>https://ukv.org.ua/index.php?option=com_joomleague&amp;func=showRanking&amp;p=416&amp;Itemid=4230</t>
    </r>
    <r>
      <rPr>
        <sz val="11"/>
        <rFont val="Times New Roman"/>
        <family val="1"/>
      </rPr>
      <t xml:space="preserve">
Список гравців з сайту УКВ 
</t>
    </r>
    <r>
      <rPr>
        <sz val="9"/>
        <color indexed="48"/>
        <rFont val="Times New Roman"/>
        <family val="1"/>
      </rPr>
      <t>https://ukv.org.ua/component/option,com_joomleague/func,showPlayers/p,416/ttid,12356/Itemid,4230/</t>
    </r>
  </si>
  <si>
    <t>В.о. доц. кафедри фізичного виховання</t>
  </si>
  <si>
    <r>
      <t>Кінний спорт.</t>
    </r>
    <r>
      <rPr>
        <sz val="11"/>
        <rFont val="Times New Roman"/>
        <family val="1"/>
      </rPr>
      <t xml:space="preserve"> Відповідальний викладач Гордєєва С.В.</t>
    </r>
  </si>
  <si>
    <r>
      <rPr>
        <b/>
        <sz val="11"/>
        <rFont val="Times New Roman"/>
        <family val="1"/>
      </rPr>
      <t xml:space="preserve">Комадний Чемпіонат України </t>
    </r>
    <r>
      <rPr>
        <sz val="11"/>
        <rFont val="Times New Roman"/>
        <family val="1"/>
      </rPr>
      <t>з легкої атлетики у приміщенні  (III ранг)</t>
    </r>
  </si>
  <si>
    <t>Дьомін Олександр</t>
  </si>
  <si>
    <t xml:space="preserve">доцент кафедри транспортних технологій та засобів у АПК </t>
  </si>
  <si>
    <t>доцент кафедри садівництва імені професора В.Л. Симиренка.</t>
  </si>
  <si>
    <t>Фехтування</t>
  </si>
  <si>
    <r>
      <t xml:space="preserve">Спартакіада "Здоровёя" серед професорсько-викладацького складу ЗВО ІІІ-ІУ р.а., що розташовані на території Голосіївського району Києва </t>
    </r>
    <r>
      <rPr>
        <sz val="11"/>
        <rFont val="Times New Roman"/>
        <family val="1"/>
      </rPr>
      <t xml:space="preserve">Стаття: </t>
    </r>
  </si>
  <si>
    <t>доц. каф. стандартизації та сертифікації с.-г. продукції ХТУЯ</t>
  </si>
  <si>
    <r>
      <t xml:space="preserve">Спартакіада серед збірних команд професорсько-викладацького складу ЗВО ІІІ-ІУ р.а., які розташовані на території Голосіївського району Києва
</t>
    </r>
    <r>
      <rPr>
        <sz val="11"/>
        <rFont val="Times New Roman"/>
        <family val="1"/>
      </rPr>
      <t xml:space="preserve">Стаття: </t>
    </r>
    <r>
      <rPr>
        <sz val="11"/>
        <color indexed="30"/>
        <rFont val="Times New Roman"/>
        <family val="1"/>
      </rPr>
      <t xml:space="preserve"> </t>
    </r>
    <r>
      <rPr>
        <sz val="11"/>
        <color indexed="48"/>
        <rFont val="Times New Roman"/>
        <family val="1"/>
      </rPr>
      <t>https://nubip.edu.ua/node/72330</t>
    </r>
  </si>
  <si>
    <r>
      <t xml:space="preserve">Чемпіонат Києва з веслування на байдарках і каное присвя`чений пам`яті заслуженого тренера СРСР Олександра Гурського
Стаття в Новинах 19.07.2020
</t>
    </r>
    <r>
      <rPr>
        <sz val="11"/>
        <color indexed="12"/>
        <rFont val="Times New Roman"/>
        <family val="1"/>
      </rPr>
      <t xml:space="preserve">https://nubip.edu.ua/node/79268
</t>
    </r>
    <r>
      <rPr>
        <sz val="11"/>
        <rFont val="Times New Roman"/>
        <family val="1"/>
      </rPr>
      <t xml:space="preserve">Команда байдарки четвірки: 
спортивна база "Локомотив"
</t>
    </r>
    <r>
      <rPr>
        <sz val="11"/>
        <color indexed="10"/>
        <rFont val="Times New Roman"/>
        <family val="1"/>
      </rPr>
      <t xml:space="preserve">
</t>
    </r>
    <r>
      <rPr>
        <sz val="11"/>
        <color indexed="60"/>
        <rFont val="Times New Roman"/>
        <family val="1"/>
      </rPr>
      <t xml:space="preserve">ЧК БК серед Юніорів-?  4-5.07.20 </t>
    </r>
    <r>
      <rPr>
        <sz val="11"/>
        <color indexed="48"/>
        <rFont val="Times New Roman"/>
        <family val="1"/>
      </rPr>
      <t>https://dms.kievcity.gov.ua/news/328.html</t>
    </r>
  </si>
  <si>
    <t>Кубок Києва. Вікова група: _____</t>
  </si>
  <si>
    <t>.08.2020
кінно-спортивна школа Динамо</t>
  </si>
  <si>
    <t>Масюк Олеся</t>
  </si>
  <si>
    <t>маршрут з висотою перешкод 80 см</t>
  </si>
  <si>
    <t>маршрут з висотою перешкод 60 см</t>
  </si>
  <si>
    <t>Кот Юлія</t>
  </si>
  <si>
    <t>Гогота Юлія</t>
  </si>
  <si>
    <t>тренер кафедри конярства</t>
  </si>
  <si>
    <t>.08.2020</t>
  </si>
  <si>
    <r>
      <t xml:space="preserve">Кубок Києва. Вікова група: _____
Стаття: </t>
    </r>
    <r>
      <rPr>
        <sz val="11"/>
        <color indexed="48"/>
        <rFont val="Times New Roman"/>
        <family val="1"/>
      </rPr>
      <t>https://nubip.edu.ua/node/80053</t>
    </r>
  </si>
  <si>
    <t>Андріяш Віталій Віталійович</t>
  </si>
  <si>
    <t>Сheer Dans Double
Дует 1</t>
  </si>
  <si>
    <t>Сheer Dans Double
Дует 2</t>
  </si>
  <si>
    <r>
      <t xml:space="preserve">Чемпіонат України </t>
    </r>
    <r>
      <rPr>
        <sz val="11"/>
        <rFont val="Times New Roman"/>
        <family val="1"/>
      </rPr>
      <t xml:space="preserve">(дорослі, юніори), спортивна радіопеленгація, подовжені дистанції, ІІІ - ІV ранг, м.Суми, група Ж19 (юніорки)
Стаття: </t>
    </r>
    <r>
      <rPr>
        <sz val="11"/>
        <color indexed="12"/>
        <rFont val="Times New Roman"/>
        <family val="1"/>
      </rPr>
      <t>https://nubip.edu.ua/node/79136</t>
    </r>
    <r>
      <rPr>
        <sz val="11"/>
        <color indexed="48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</t>
    </r>
  </si>
  <si>
    <r>
      <t xml:space="preserve">Чемпіонат України </t>
    </r>
    <r>
      <rPr>
        <sz val="11"/>
        <rFont val="Times New Roman"/>
        <family val="1"/>
      </rPr>
      <t>(дорослі, юніори), спортивна радіопеленгація, подовжені дистанції, ІІІ - ІV ранг, м.Суми, група Ж20 (жінки)
Стаття:</t>
    </r>
    <r>
      <rPr>
        <sz val="11"/>
        <color indexed="30"/>
        <rFont val="Times New Roman"/>
        <family val="1"/>
      </rPr>
      <t xml:space="preserve"> </t>
    </r>
    <r>
      <rPr>
        <sz val="11"/>
        <color indexed="12"/>
        <rFont val="Times New Roman"/>
        <family val="1"/>
      </rPr>
      <t xml:space="preserve">https://nubip.edu.ua/node/79136 </t>
    </r>
  </si>
  <si>
    <r>
      <t xml:space="preserve">Чемпіонат України </t>
    </r>
    <r>
      <rPr>
        <sz val="11"/>
        <rFont val="Times New Roman"/>
        <family val="1"/>
      </rPr>
      <t xml:space="preserve">(дорослі, юніори), спортивна радіопеленгація, подовжені дистанції, ІІІ - ІV ранг, м.Суми, група Ч60 (ветерани)
Стаття: </t>
    </r>
    <r>
      <rPr>
        <sz val="11"/>
        <color indexed="12"/>
        <rFont val="Times New Roman"/>
        <family val="1"/>
      </rPr>
      <t>https://nubip.edu.ua/node/79136</t>
    </r>
    <r>
      <rPr>
        <sz val="11"/>
        <color indexed="12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</si>
  <si>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>Чемпіонат України</t>
    </r>
    <r>
      <rPr>
        <sz val="11"/>
        <rFont val="Times New Roman"/>
        <family val="1"/>
      </rPr>
      <t xml:space="preserve"> (дорослі, юніори,  юнаки), спортивна радіопеленгація, спринт, III-IV ранг. м. Київ, група Ч 60 (ветерани)
Стаття: </t>
    </r>
    <r>
      <rPr>
        <sz val="11"/>
        <color indexed="12"/>
        <rFont val="Times New Roman"/>
        <family val="1"/>
      </rPr>
      <t xml:space="preserve">https://nubip.edu.ua/node/72472 </t>
    </r>
    <r>
      <rPr>
        <sz val="11"/>
        <rFont val="Times New Roman"/>
        <family val="1"/>
      </rPr>
      <t xml:space="preserve">
</t>
    </r>
  </si>
  <si>
    <r>
      <t xml:space="preserve">Чемпіонат України </t>
    </r>
    <r>
      <rPr>
        <sz val="11"/>
        <rFont val="Times New Roman"/>
        <family val="1"/>
      </rPr>
      <t xml:space="preserve">(дорослі, юніори), спортивне радіоорієнтування, середні дистанції, ІІІ - ІV ранг, м.Коростишів, група Ж19 (юніорки)
Стаття: </t>
    </r>
    <r>
      <rPr>
        <sz val="11"/>
        <color indexed="12"/>
        <rFont val="Times New Roman"/>
        <family val="1"/>
      </rPr>
      <t>https://nubip.edu.ua/node/80091</t>
    </r>
  </si>
  <si>
    <r>
      <t xml:space="preserve">Чемпіонат України </t>
    </r>
    <r>
      <rPr>
        <sz val="11"/>
        <rFont val="Times New Roman"/>
        <family val="1"/>
      </rPr>
      <t xml:space="preserve">(дорослі, юніори), спортивна радіопеленгація, середні дистанції, ІІІ - ІV ранг, м.Коростишів, група Ж20 (жінки)
Стаття: </t>
    </r>
    <r>
      <rPr>
        <sz val="11"/>
        <color indexed="12"/>
        <rFont val="Times New Roman"/>
        <family val="1"/>
      </rPr>
      <t>https://nubip.edu.ua/node/80091</t>
    </r>
    <r>
      <rPr>
        <sz val="11"/>
        <rFont val="Times New Roman"/>
        <family val="1"/>
      </rPr>
      <t xml:space="preserve"> 
</t>
    </r>
  </si>
  <si>
    <r>
      <t xml:space="preserve">Чемпіонат України </t>
    </r>
    <r>
      <rPr>
        <sz val="11"/>
        <rFont val="Times New Roman"/>
        <family val="1"/>
      </rPr>
      <t>(дорослі, юніори), спортивна радіопеленгація, середні дистанції, ІІІ - ІV ранг, м.Коростишів, група Ч60 (ветерани)
Стаття:</t>
    </r>
    <r>
      <rPr>
        <sz val="11"/>
        <color indexed="48"/>
        <rFont val="Times New Roman"/>
        <family val="1"/>
      </rPr>
      <t xml:space="preserve"> </t>
    </r>
    <r>
      <rPr>
        <sz val="11"/>
        <color indexed="12"/>
        <rFont val="Times New Roman"/>
        <family val="1"/>
      </rPr>
      <t>https://nubip.edu.ua/node/80091</t>
    </r>
  </si>
  <si>
    <t>50м брас 0.35,54</t>
  </si>
  <si>
    <t>50м брас 0.34,00</t>
  </si>
  <si>
    <t>50м батерф. 0.35,25</t>
  </si>
  <si>
    <t>50м бат. 50м в/с</t>
  </si>
  <si>
    <t>н/я</t>
  </si>
  <si>
    <t>КІ</t>
  </si>
  <si>
    <t>50м в/стиль 0.30,39</t>
  </si>
  <si>
    <t>50м в/стиль 0.29,91</t>
  </si>
  <si>
    <t>50м в/стиль д/к пов</t>
  </si>
  <si>
    <t>н/з</t>
  </si>
  <si>
    <t>Естаф.4x25 зміш.</t>
  </si>
  <si>
    <t>Естаф.4x25 в/стиль</t>
  </si>
  <si>
    <t>50м в/стиль 0.36,31</t>
  </si>
  <si>
    <t>50м на спині 0.44,07</t>
  </si>
  <si>
    <t>Естаф.4x25 в/стиль
2.13,25</t>
  </si>
  <si>
    <t>50м в/стиль 0.38,73</t>
  </si>
  <si>
    <t>Іришин Євгеній</t>
  </si>
  <si>
    <t>8-10.08.2020
м.Бровари</t>
  </si>
  <si>
    <t>ваг.кат.  кг</t>
  </si>
  <si>
    <t>Турнір з важкої атлетики</t>
  </si>
  <si>
    <t xml:space="preserve"> в.к. 102 кг</t>
  </si>
  <si>
    <t>Випускник</t>
  </si>
  <si>
    <t>Чемпіонат міста Києва з важкої атлетики присвячений пам'яті
 О.І. Пуцова.   Виконав КМСУ</t>
  </si>
  <si>
    <t>ПУА</t>
  </si>
  <si>
    <t>Сноубординг</t>
  </si>
  <si>
    <t>1 ю</t>
  </si>
  <si>
    <t>5-7.12.2019
м.Луцьк</t>
  </si>
  <si>
    <t>Лазебний Михайло, 1987</t>
  </si>
  <si>
    <t>в.к.109 кг сума двобрства =326 кг.</t>
  </si>
  <si>
    <t>22-23.02.2020
м.Київ,
НУБіП Укр.</t>
  </si>
  <si>
    <t>3 ю</t>
  </si>
  <si>
    <t xml:space="preserve"> +87 кг</t>
  </si>
  <si>
    <t>п/к</t>
  </si>
  <si>
    <t>Від НУБіП України виступали 19 студентів +1 вип.</t>
  </si>
  <si>
    <t>3ю</t>
  </si>
  <si>
    <t xml:space="preserve"> 1.12.2019 </t>
  </si>
  <si>
    <r>
      <t xml:space="preserve">Відкритий чемпіонат ГО ВФСО Колос з важкої атлетики 
м. Луцьк Волинської обл.
Стаття: </t>
    </r>
    <r>
      <rPr>
        <sz val="11"/>
        <color indexed="12"/>
        <rFont val="Times New Roman"/>
        <family val="1"/>
      </rPr>
      <t>https://nubip.edu.ua/node/68651</t>
    </r>
  </si>
  <si>
    <t>Команда
НУБіП України
команда = 6 осіб</t>
  </si>
  <si>
    <t>Відкритий чемпіонат ГО ВФСО Колос
серед спортсменів ДЮСШ «Колос» 
з важкої атлетики пам’яті 
А.Л. Хвесика</t>
  </si>
  <si>
    <t>ФіК</t>
  </si>
  <si>
    <t>Ражик Лілія Олександрівна</t>
  </si>
  <si>
    <t>Хмарін Єгор Ігорович</t>
  </si>
  <si>
    <t>Радіоспорт, 
спортивне орієнтування</t>
  </si>
  <si>
    <t>ЗМСУ
МСУ</t>
  </si>
  <si>
    <t>Роз-
ряд</t>
  </si>
  <si>
    <r>
      <t xml:space="preserve">Міжнародний турнір Sen-Bin cup 2019 </t>
    </r>
    <r>
      <rPr>
        <sz val="11"/>
        <rFont val="Times New Roman"/>
        <family val="1"/>
      </rPr>
      <t>Відбір до чемпіонату світу.</t>
    </r>
  </si>
  <si>
    <t>чорний пояс 1 дан</t>
  </si>
  <si>
    <t>_.2019</t>
  </si>
  <si>
    <t>Кіокушин карате,
кіокушинкай карате, карате</t>
  </si>
  <si>
    <t>17-18.11.2019
м.Київ НТУУ "КПІ"</t>
  </si>
  <si>
    <t>Ільїна Ксенія, 10.09.2002</t>
  </si>
  <si>
    <t>Куміте, до 53 кг 
10 чу.</t>
  </si>
  <si>
    <r>
      <t xml:space="preserve">10 чемпіонат України з карате, юніорки
</t>
    </r>
    <r>
      <rPr>
        <sz val="11"/>
        <color indexed="30"/>
        <rFont val="Times New Roman"/>
        <family val="1"/>
      </rPr>
      <t xml:space="preserve">http://karate.com.ua/novosti/1252-chempionat-ukrajini-z-karate-2019.html
</t>
    </r>
    <r>
      <rPr>
        <sz val="11"/>
        <color indexed="18"/>
        <rFont val="Times New Roman"/>
        <family val="1"/>
      </rPr>
      <t>https://www.youtube.com/watch?v=EbkJofeBH8Q</t>
    </r>
  </si>
  <si>
    <r>
      <t xml:space="preserve">Кубок України (фінал)
м. Нова Каховка Стаття </t>
    </r>
    <r>
      <rPr>
        <sz val="11"/>
        <color indexed="30"/>
        <rFont val="Times New Roman"/>
        <family val="1"/>
      </rPr>
      <t>https://nubip.edu.ua/node/64703</t>
    </r>
  </si>
  <si>
    <t>блочний лук, особиста першість</t>
  </si>
  <si>
    <t>блочний лук, змішані команди</t>
  </si>
  <si>
    <t>29.07-3.08.2020
м.Львів</t>
  </si>
  <si>
    <t>Лавінська Анастасія</t>
  </si>
  <si>
    <r>
      <t xml:space="preserve">Міжнародні змагання Iron Wolf Fencing tournament з фехтування на шаблях 
</t>
    </r>
    <r>
      <rPr>
        <sz val="11"/>
        <rFont val="Times New Roman"/>
        <family val="1"/>
      </rPr>
      <t>(м.Вільнюс, Литовська Республіка)</t>
    </r>
  </si>
  <si>
    <r>
      <rPr>
        <b/>
        <sz val="11"/>
        <rFont val="Times New Roman"/>
        <family val="1"/>
      </rPr>
      <t>Чемпіонат України</t>
    </r>
    <r>
      <rPr>
        <sz val="11"/>
        <rFont val="Times New Roman"/>
        <family val="1"/>
      </rPr>
      <t xml:space="preserve"> (дорослі, юніори,  юнаки), спортивна радіопеленгація, спринт, III-IV ранг. м. Київ,
група Ж20 (жінки) Стаття: </t>
    </r>
    <r>
      <rPr>
        <sz val="11"/>
        <color indexed="30"/>
        <rFont val="Times New Roman"/>
        <family val="1"/>
      </rPr>
      <t>https://nubip.edu.ua/node/72472</t>
    </r>
  </si>
  <si>
    <t>2-5.07.2019</t>
  </si>
  <si>
    <r>
      <rPr>
        <b/>
        <sz val="11"/>
        <rFont val="Times New Roman"/>
        <family val="1"/>
      </rPr>
      <t>Чемпіонат України</t>
    </r>
    <r>
      <rPr>
        <sz val="11"/>
        <rFont val="Times New Roman"/>
        <family val="1"/>
      </rPr>
      <t xml:space="preserve"> (дорослі, юніори), рушниця, ІІІ-IV ранг</t>
    </r>
  </si>
  <si>
    <t>Терех Анастасія</t>
  </si>
  <si>
    <t>2020-21 н.р.</t>
  </si>
  <si>
    <r>
      <rPr>
        <b/>
        <sz val="11"/>
        <rFont val="Times New Roman"/>
        <family val="1"/>
      </rPr>
      <t xml:space="preserve">Чемпіонат України </t>
    </r>
    <r>
      <rPr>
        <sz val="11"/>
        <rFont val="Times New Roman"/>
        <family val="1"/>
      </rPr>
      <t xml:space="preserve">зі стрільби з лука серед ШВСМ, СДЮШОР, ДЮСШ, УОР та СК
</t>
    </r>
    <r>
      <rPr>
        <sz val="7.5"/>
        <color indexed="30"/>
        <rFont val="Times New Roman"/>
        <family val="1"/>
      </rPr>
      <t>https://archeryua.com/%d1%80%d0%b5%d0%b7%d1%83%d0%bb%d1%8c%d1%82%d0%b0%d1%82%d0%b8/</t>
    </r>
  </si>
  <si>
    <t>24-26.07.2020
м. Одеса</t>
  </si>
  <si>
    <r>
      <t xml:space="preserve">Чемпіонат Києва з пляжного футболу 
Стаття: </t>
    </r>
    <r>
      <rPr>
        <sz val="11"/>
        <color indexed="30"/>
        <rFont val="Times New Roman"/>
        <family val="1"/>
      </rPr>
      <t>https://nubip.edu.ua/node/80748</t>
    </r>
  </si>
  <si>
    <t>.08.2020
м. Київ
Гідропарк</t>
  </si>
  <si>
    <r>
      <t>Чемпіонат міста Києва з футзалу серед жіночих студентських команд ЗВО, 
(Чемпіонат ФАСК)
 сезону 2019-2020 років
Статті: (</t>
    </r>
    <r>
      <rPr>
        <sz val="11"/>
        <color indexed="12"/>
        <rFont val="Times New Roman"/>
        <family val="1"/>
      </rPr>
      <t>https://nubip.edu.ua/node/67460
https://nubip.edu.ua/node/68399</t>
    </r>
    <r>
      <rPr>
        <sz val="11"/>
        <rFont val="Times New Roman"/>
        <family val="1"/>
      </rPr>
      <t xml:space="preserve">) </t>
    </r>
  </si>
  <si>
    <t>Чемпіонат Києва з пляжного футболу</t>
  </si>
  <si>
    <t>.08.2020
м. Київ</t>
  </si>
  <si>
    <t>Команда 
НУБіП України</t>
  </si>
  <si>
    <t>по 13</t>
  </si>
  <si>
    <t>Команда 
НУБіП України,
_ ігор</t>
  </si>
  <si>
    <t>Команда 
НУБіП України,
7 ігор</t>
  </si>
  <si>
    <t>7.11.2019 - 
18.09.2020
2 кола</t>
  </si>
  <si>
    <t>Команда 
НУБіП України
(футбол)               
… місце
Команда 
НУБіП України
(футзал = 7 місце)</t>
  </si>
  <si>
    <t>Чемпіонат України серед юніорів</t>
  </si>
  <si>
    <t>6.02.2020
Буковель</t>
  </si>
  <si>
    <t>2-3.03.2020
Кострино</t>
  </si>
  <si>
    <t>Кубок України 2020
(дорослі)</t>
  </si>
  <si>
    <t>Виконала МСУ</t>
  </si>
  <si>
    <r>
      <t xml:space="preserve">Сноубординг. </t>
    </r>
    <r>
      <rPr>
        <sz val="11"/>
        <rFont val="Times New Roman"/>
        <family val="1"/>
      </rPr>
      <t>Відповідальний викладач Краснов В.П. Тренер особистий.</t>
    </r>
  </si>
  <si>
    <t>Краснов В.П.</t>
  </si>
  <si>
    <t>Пар.слалом-гігант</t>
  </si>
  <si>
    <t>Пар.слалом-гігант,
пар.слалом-сбкр.</t>
  </si>
  <si>
    <r>
      <t xml:space="preserve">Кандидат до збірної команди України 2020-21 р.
</t>
    </r>
    <r>
      <rPr>
        <sz val="11"/>
        <rFont val="Times New Roman"/>
        <family val="1"/>
      </rPr>
      <t>Наказ Мінмолодьспорту №119 від 28.05.2020</t>
    </r>
  </si>
  <si>
    <t xml:space="preserve">Зоря Євгенія Анатоліївна, 29.06.2002, - </t>
  </si>
  <si>
    <r>
      <t xml:space="preserve">Кандидат до збірної команди України 2019-20 р.
</t>
    </r>
    <r>
      <rPr>
        <sz val="11"/>
        <rFont val="Times New Roman"/>
        <family val="1"/>
      </rPr>
      <t>Наказ Мінмолодьспорту №2382 від 14.05.2019</t>
    </r>
  </si>
  <si>
    <r>
      <t xml:space="preserve">Офіційна назва виду спорту згідно до наказу Мінмолодьспорту України - </t>
    </r>
    <r>
      <rPr>
        <b/>
        <sz val="10"/>
        <rFont val="Times New Roman"/>
        <family val="1"/>
      </rPr>
      <t>черліденг</t>
    </r>
    <r>
      <rPr>
        <sz val="10"/>
        <rFont val="Times New Roman"/>
        <family val="1"/>
      </rPr>
      <t xml:space="preserve">. Змагання з </t>
    </r>
    <r>
      <rPr>
        <sz val="10"/>
        <color indexed="53"/>
        <rFont val="Times New Roman"/>
        <family val="1"/>
      </rPr>
      <t>чирлідингу</t>
    </r>
    <r>
      <rPr>
        <sz val="10"/>
        <rFont val="Times New Roman"/>
        <family val="1"/>
      </rPr>
      <t xml:space="preserve"> проводить "Громадське об'єднання Всеукраїнська федерація чирлідингу і чирспорту" не національна федерація</t>
    </r>
  </si>
  <si>
    <r>
      <t xml:space="preserve">Чемпіонат України (дорослі, </t>
    </r>
    <r>
      <rPr>
        <sz val="11"/>
        <rFont val="Times New Roman"/>
        <family val="1"/>
      </rPr>
      <t xml:space="preserve">юніори, юнаки, спринтерські дистанції), Кубок України (етапи, фінал) (бігом, ІІІ-IV ранг) м.Київ Група Ж21А/Ж21Е
Стаття:  </t>
    </r>
    <r>
      <rPr>
        <sz val="11"/>
        <color indexed="12"/>
        <rFont val="Times New Roman"/>
        <family val="1"/>
      </rPr>
      <t>https://nubip.edu.ua/node/64143</t>
    </r>
  </si>
  <si>
    <t>Смик Людмила Миколаївна</t>
  </si>
  <si>
    <t xml:space="preserve"> 
27-29.09. 2019
Румунія</t>
  </si>
  <si>
    <t xml:space="preserve">
27-29.09.
2019
Румунія
</t>
  </si>
  <si>
    <r>
      <t>2 місце - 10 чемпіонат України з карате, юніорки</t>
    </r>
  </si>
  <si>
    <t>17-18.11.2019</t>
  </si>
  <si>
    <t>Кандидат до збірної команди України 2019,2020 р. 
2 мсце - чемпіонат України серед юніорів</t>
  </si>
  <si>
    <t>Кандидат до збірної команди України 2020.
1,1 місця - чемпіонат України</t>
  </si>
  <si>
    <r>
      <t xml:space="preserve"> 13</t>
    </r>
    <r>
      <rPr>
        <b/>
        <sz val="11"/>
        <rFont val="Times New Roman"/>
        <family val="1"/>
      </rPr>
      <t xml:space="preserve">-й Чемпіонат Європи зі спортивного радіоорієнтування, ІІ ранг </t>
    </r>
    <r>
      <rPr>
        <sz val="11"/>
        <rFont val="Times New Roman"/>
        <family val="1"/>
      </rPr>
      <t>Compet.: М60 (ветерани)
(м. Тиргу-Жіу, Республіка Румунія)
Стаття (</t>
    </r>
    <r>
      <rPr>
        <sz val="11"/>
        <color indexed="12"/>
        <rFont val="Times New Roman"/>
        <family val="1"/>
      </rPr>
      <t>https://nubip.edu.ua/node/64702</t>
    </r>
    <r>
      <rPr>
        <sz val="11"/>
        <rFont val="Times New Roman"/>
        <family val="1"/>
      </rPr>
      <t xml:space="preserve"> )</t>
    </r>
  </si>
  <si>
    <t xml:space="preserve">22.09.2019
м.Київ </t>
  </si>
  <si>
    <r>
      <t>Кращі спортсмени НУБіП України за 2019-2020 навчальний рік</t>
    </r>
    <r>
      <rPr>
        <sz val="12"/>
        <rFont val="Times New Roman"/>
        <family val="1"/>
      </rPr>
      <t xml:space="preserve">                    </t>
    </r>
    <r>
      <rPr>
        <b/>
        <sz val="12"/>
        <rFont val="Times New Roman"/>
        <family val="1"/>
      </rPr>
      <t xml:space="preserve">          </t>
    </r>
  </si>
  <si>
    <t>Кращі результати за 2019-2020 н.р.     
(зайняті місця на змаганнях)</t>
  </si>
  <si>
    <t>Пархоменко В'ячеслав Кузьмович</t>
  </si>
  <si>
    <t>Бурко С.В.</t>
  </si>
  <si>
    <t>Мирошниченко В.О.</t>
  </si>
  <si>
    <t xml:space="preserve">Протокол рейтингу зі спортивної майстерності 
серед викладачів кафедри фізичного виховання керівників спортивних секцій НУБіП України                              </t>
  </si>
  <si>
    <t xml:space="preserve"> за  2019-2020 н.р.</t>
  </si>
  <si>
    <t>Кіокушин карате, карате
кіокушинкай карате</t>
  </si>
  <si>
    <t xml:space="preserve">   Показники роботи спортивних секцій НУБіП України (збірних команд та окремих спортсменів) за 2019-2020 навчальний рік</t>
  </si>
  <si>
    <t xml:space="preserve">12.2019
</t>
  </si>
  <si>
    <r>
      <rPr>
        <sz val="11"/>
        <color indexed="10"/>
        <rFont val="Times New Roman"/>
        <family val="1"/>
      </rPr>
      <t>Чемпіонат Європи серед чоловіків в олімпійських вагових категоріях</t>
    </r>
    <r>
      <rPr>
        <sz val="11"/>
        <rFont val="Times New Roman"/>
        <family val="1"/>
      </rPr>
      <t xml:space="preserve">
(м. Дублін, Ірландія)</t>
    </r>
  </si>
  <si>
    <r>
      <t>Ваг.кат. кг
к-ть боїв =</t>
    </r>
    <r>
      <rPr>
        <sz val="11"/>
        <color indexed="10"/>
        <rFont val="Times New Roman"/>
        <family val="1"/>
      </rPr>
      <t>3</t>
    </r>
    <r>
      <rPr>
        <sz val="11"/>
        <rFont val="Times New Roman"/>
        <family val="1"/>
      </rPr>
      <t xml:space="preserve"> 
</t>
    </r>
  </si>
  <si>
    <t>12.2019
Ірландія</t>
  </si>
  <si>
    <r>
      <t xml:space="preserve">Федерація тхеквондо ВТФ України
</t>
    </r>
    <r>
      <rPr>
        <sz val="11"/>
        <color indexed="30"/>
        <rFont val="Times New Roman"/>
        <family val="1"/>
      </rPr>
      <t>https://ukr.tkdo.events/tournaments/</t>
    </r>
  </si>
  <si>
    <r>
      <t>в.к. 65 кг
кількість боїв</t>
    </r>
    <r>
      <rPr>
        <sz val="11"/>
        <color indexed="10"/>
        <rFont val="Times New Roman"/>
        <family val="1"/>
      </rPr>
      <t>-3</t>
    </r>
  </si>
  <si>
    <t>8.02.2020
Київ</t>
  </si>
  <si>
    <t>Протокол рейтингу зі спортивної майстерності 
серед спортивних секцій НУБіП України
 і окремих спортсменів з видів спорту за 2019-2020 н.р.</t>
  </si>
  <si>
    <r>
      <rPr>
        <sz val="11"/>
        <color indexed="10"/>
        <rFont val="Times New Roman"/>
        <family val="1"/>
      </rPr>
      <t xml:space="preserve">Міжнародні змагання Egiuides club Grand Horse 
</t>
    </r>
    <r>
      <rPr>
        <sz val="11"/>
        <rFont val="Times New Roman"/>
        <family val="1"/>
      </rPr>
      <t xml:space="preserve">Клубні змагання. Вікова група: </t>
    </r>
    <r>
      <rPr>
        <sz val="11"/>
        <color indexed="10"/>
        <rFont val="Times New Roman"/>
        <family val="1"/>
      </rPr>
      <t>юнаки</t>
    </r>
  </si>
  <si>
    <r>
      <rPr>
        <b/>
        <sz val="11"/>
        <rFont val="Times New Roman"/>
        <family val="1"/>
      </rPr>
      <t xml:space="preserve">Чемпіонат Укрїни </t>
    </r>
    <r>
      <rPr>
        <sz val="11"/>
        <rFont val="Times New Roman"/>
        <family val="1"/>
      </rPr>
      <t xml:space="preserve">з кіокушинкай карате (WKO Shinkyokushinkai) серед чоловіків і жінок в розділі «куміте» і «ката»
</t>
    </r>
    <r>
      <rPr>
        <sz val="8"/>
        <color indexed="30"/>
        <rFont val="Times New Roman"/>
        <family val="1"/>
      </rPr>
      <t>https://kyokushinkarate.news/news_ukraine/wko-ukrainian-championship-results-2020</t>
    </r>
  </si>
  <si>
    <t>25-31.01.2020
м.Харків</t>
  </si>
  <si>
    <t>юніорки, бдочний лук</t>
  </si>
  <si>
    <r>
      <rPr>
        <b/>
        <sz val="11"/>
        <rFont val="Times New Roman"/>
        <family val="1"/>
      </rPr>
      <t>Чемпіонат України</t>
    </r>
    <r>
      <rPr>
        <sz val="11"/>
        <rFont val="Times New Roman"/>
        <family val="1"/>
      </rPr>
      <t xml:space="preserve"> в приміщенні, стрільба з лука
</t>
    </r>
    <r>
      <rPr>
        <sz val="10"/>
        <color indexed="30"/>
        <rFont val="Times New Roman"/>
        <family val="1"/>
      </rPr>
      <t>https://ukrainejudo.com/results/ukrainechampionship/ukraine-championship-adults</t>
    </r>
  </si>
  <si>
    <t>Вет.мед</t>
  </si>
  <si>
    <t>Пляжний футбол
 (чол)</t>
  </si>
  <si>
    <t>Чемпіонат України 2020 року</t>
  </si>
  <si>
    <t>Зав.каф.фізичн.вихов</t>
  </si>
  <si>
    <t>20-24.08.2020
м.Київ</t>
  </si>
  <si>
    <t>Футбол, футзал, пляжний футбол чоловіки</t>
  </si>
  <si>
    <t>Результати участі збірних команд НУБіП України 
у всеукраїнських, міських, районних змаганнях серед ЗВО за 2019-2020 н.р.</t>
  </si>
  <si>
    <t>V Спартакіада серед студентів ЗВО м.Києва ІІІ-ІV р.а. 2019-2020</t>
  </si>
  <si>
    <t>СБЛУ 19-20</t>
  </si>
  <si>
    <t>Пашко Андрій</t>
  </si>
  <si>
    <t>агроіженерія</t>
  </si>
  <si>
    <t>Тренер</t>
  </si>
  <si>
    <t>16.11.2019 - 1.04..2020</t>
  </si>
  <si>
    <r>
      <t>Команда
НУБіП України.
3 тури, 7 матчів,
27 партій</t>
    </r>
    <r>
      <rPr>
        <sz val="11"/>
        <rFont val="Times New Roman"/>
        <family val="1"/>
      </rPr>
      <t xml:space="preserve">
</t>
    </r>
  </si>
  <si>
    <t>Команда НУБіП
зіграли 5 ігор</t>
  </si>
  <si>
    <t>не зав.</t>
  </si>
  <si>
    <r>
      <t xml:space="preserve">1,1,1,2 місця - </t>
    </r>
    <r>
      <rPr>
        <sz val="12"/>
        <color indexed="10"/>
        <rFont val="Times New Roman"/>
        <family val="1"/>
      </rPr>
      <t xml:space="preserve"> 13-й Чемпіонат Європи зі спортивного радіоорієнтування </t>
    </r>
    <r>
      <rPr>
        <sz val="12"/>
        <rFont val="Times New Roman"/>
        <family val="1"/>
      </rPr>
      <t xml:space="preserve">серед ветеранів, </t>
    </r>
    <r>
      <rPr>
        <sz val="12"/>
        <rFont val="Times New Roman"/>
        <family val="1"/>
      </rPr>
      <t>багаторазовий призер чемпіонатів України зі спортивної радіопеленгації, спортивного радіоорієнтування, спортивного орієнтування</t>
    </r>
  </si>
  <si>
    <t>27-29.09. 2019 
Румунія</t>
  </si>
  <si>
    <t xml:space="preserve"> .11.2019
Сербія</t>
  </si>
  <si>
    <r>
      <t xml:space="preserve">2 місце - </t>
    </r>
    <r>
      <rPr>
        <sz val="12"/>
        <color indexed="10"/>
        <rFont val="Times New Roman"/>
        <family val="1"/>
      </rPr>
      <t xml:space="preserve">Чемпіонат свіу з гирьового спорту </t>
    </r>
    <r>
      <rPr>
        <sz val="12"/>
        <rFont val="Times New Roman"/>
        <family val="1"/>
      </rPr>
      <t>серед майстрів</t>
    </r>
    <r>
      <rPr>
        <sz val="12"/>
        <color indexed="10"/>
        <rFont val="Times New Roman"/>
        <family val="1"/>
      </rPr>
      <t xml:space="preserve">
</t>
    </r>
  </si>
  <si>
    <t>Веслування на човнах "Дракон"
+ веслування на байдарках і каное</t>
  </si>
  <si>
    <t xml:space="preserve">Радіоспорт, 
спортивне 
орієнтування
</t>
  </si>
  <si>
    <t>Карпович Федір Олександрович, 21.02.2020, МСУ, ТСОУ</t>
  </si>
  <si>
    <t>СРП, СРО, ШРТ</t>
  </si>
  <si>
    <t>Чемпіонат України, перша ліга. Перший етап змагань</t>
  </si>
  <si>
    <t>02.2020
м.Київ
НУБіП України</t>
  </si>
  <si>
    <t>Команда НУБіП
зіграно
3 матчі</t>
  </si>
  <si>
    <t>12.10.2019</t>
  </si>
  <si>
    <t>13.10.2019</t>
  </si>
  <si>
    <t>14.10.2019</t>
  </si>
  <si>
    <r>
      <t xml:space="preserve">Спортивний туризм. </t>
    </r>
    <r>
      <rPr>
        <sz val="11"/>
        <rFont val="Times New Roman"/>
        <family val="1"/>
      </rPr>
      <t>Спортклуб "Барс" Відповідальний викладач Стретович Олександр - доц.каф. публічного управління та менеджм… ННІ НОТ</t>
    </r>
  </si>
  <si>
    <t>Ґава Богдан</t>
  </si>
  <si>
    <t>мен</t>
  </si>
  <si>
    <t>ВБ</t>
  </si>
  <si>
    <t>агроінженерія</t>
  </si>
  <si>
    <t>ВБА</t>
  </si>
  <si>
    <t>ЕП</t>
  </si>
  <si>
    <t>ЛГ</t>
  </si>
  <si>
    <t>МІ</t>
  </si>
  <si>
    <t>право</t>
  </si>
  <si>
    <t>Лазорник Вадим</t>
  </si>
  <si>
    <t>жур</t>
  </si>
  <si>
    <t>агрономія</t>
  </si>
  <si>
    <t>1 </t>
  </si>
  <si>
    <t>філ Н</t>
  </si>
  <si>
    <t>ПТ і БД</t>
  </si>
  <si>
    <t>СТН</t>
  </si>
  <si>
    <r>
      <t>ХХІ чемпіонат міста Києва з футболу серед студентських команд закладів вищої освіти сезону 2019/2020 років, під егідою ГО "Футбольна асоціація студентів м. Київа" (ФАСК) чоловіки, вища ліга. Перший етап - група А, 8 команд (</t>
    </r>
    <r>
      <rPr>
        <sz val="11"/>
        <color indexed="12"/>
        <rFont val="Times New Roman"/>
        <family val="1"/>
      </rPr>
      <t>http://fask.com.ua</t>
    </r>
    <r>
      <rPr>
        <sz val="11"/>
        <rFont val="Times New Roman"/>
        <family val="1"/>
      </rPr>
      <t xml:space="preserve">)
</t>
    </r>
  </si>
  <si>
    <r>
      <t xml:space="preserve">Дитячо-юнацька футбольна ліга України
</t>
    </r>
    <r>
      <rPr>
        <b/>
        <sz val="11"/>
        <rFont val="Times New Roman"/>
        <family val="1"/>
      </rPr>
      <t xml:space="preserve">Чемпіонат України </t>
    </r>
    <r>
      <rPr>
        <sz val="11"/>
        <rFont val="Times New Roman"/>
        <family val="1"/>
      </rPr>
      <t xml:space="preserve">з футболу </t>
    </r>
    <r>
      <rPr>
        <b/>
        <sz val="11"/>
        <rFont val="Times New Roman"/>
        <family val="1"/>
      </rPr>
      <t>с</t>
    </r>
    <r>
      <rPr>
        <b/>
        <sz val="11"/>
        <color indexed="8"/>
        <rFont val="Times New Roman"/>
        <family val="1"/>
      </rPr>
      <t>еред юніорів, перша ліга (U19</t>
    </r>
    <r>
      <rPr>
        <b/>
        <sz val="11"/>
        <rFont val="Times New Roman"/>
        <family val="1"/>
      </rPr>
      <t>),</t>
    </r>
    <r>
      <rPr>
        <sz val="11"/>
        <rFont val="Times New Roman"/>
        <family val="1"/>
      </rPr>
      <t xml:space="preserve"> група 2 
Стаття:
(</t>
    </r>
    <r>
      <rPr>
        <sz val="11"/>
        <color indexed="12"/>
        <rFont val="Times New Roman"/>
        <family val="1"/>
      </rPr>
      <t>https://nubip.edu.ua/node/55305</t>
    </r>
    <r>
      <rPr>
        <sz val="11"/>
        <rFont val="Times New Roman"/>
        <family val="1"/>
      </rPr>
      <t>)</t>
    </r>
  </si>
  <si>
    <t>5 місце у групі</t>
  </si>
  <si>
    <t>22-24.08.2020
Кропивницький</t>
  </si>
  <si>
    <t>дистанція - водний туризм</t>
  </si>
  <si>
    <t>дистанція - пішохідний туризм</t>
  </si>
  <si>
    <t>в складі команди Київсбкої обл.</t>
  </si>
  <si>
    <r>
      <t xml:space="preserve">Чемпіонат міста Києва з футзалу серед жіночих студентських команд ЗВО,
(Чемпіонат ФАСК) сезону 2019-2020 років,  6 команд. Підсумки за 1 колом. </t>
    </r>
    <r>
      <rPr>
        <sz val="9"/>
        <color indexed="30"/>
        <rFont val="Times New Roman"/>
        <family val="1"/>
      </rPr>
      <t xml:space="preserve">(http://fask.com.ua/news/mini-futbol/vikonavchij-komitet-fask-pidbiv-pidsumki-futzalnogo-sezonu.html ) </t>
    </r>
  </si>
  <si>
    <t>У складі команди "Альтернатива"</t>
  </si>
  <si>
    <r>
      <t>ХХХ міжнародний фестиваль спортивного танцю "ФЕСТ - 2020", м.Івано-Франківськ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Стаття: </t>
    </r>
    <r>
      <rPr>
        <sz val="11"/>
        <color indexed="12"/>
        <rFont val="Times New Roman"/>
        <family val="1"/>
      </rPr>
      <t>https://nubip.edu.ua/node/72379</t>
    </r>
  </si>
  <si>
    <r>
      <t>ХХІУ міжнародний фестиваль-конкурс естрадно-спортивного танцю "ФЕСТ-2020",</t>
    </r>
    <r>
      <rPr>
        <sz val="11"/>
        <rFont val="Times New Roman"/>
        <family val="1"/>
      </rPr>
      <t xml:space="preserve"> стаття 
</t>
    </r>
    <r>
      <rPr>
        <sz val="11"/>
        <color indexed="12"/>
        <rFont val="Times New Roman"/>
        <family val="1"/>
      </rPr>
      <t>https://nubip.edu.ua/node/72379</t>
    </r>
  </si>
  <si>
    <r>
      <t xml:space="preserve">Спортивна аеробіка, </t>
    </r>
    <r>
      <rPr>
        <b/>
        <sz val="11"/>
        <color indexed="53"/>
        <rFont val="Times New Roman"/>
        <family val="1"/>
      </rPr>
      <t>чирлідинг</t>
    </r>
    <r>
      <rPr>
        <b/>
        <sz val="11"/>
        <rFont val="Times New Roman"/>
        <family val="1"/>
      </rPr>
      <t>.  Відповідальна за підготовку Крупко Н.В.</t>
    </r>
  </si>
  <si>
    <t>Сторінка секції:</t>
  </si>
  <si>
    <t>Команда НУБіП
12 осіб х 12 балів</t>
  </si>
  <si>
    <r>
      <t xml:space="preserve">Кубок Києва серед студентів в програмі </t>
    </r>
    <r>
      <rPr>
        <b/>
        <sz val="11"/>
        <rFont val="Times New Roman"/>
        <family val="1"/>
      </rPr>
      <t>V спартакіади серед закладів вищої освіти міста Києва</t>
    </r>
    <r>
      <rPr>
        <sz val="11"/>
        <rFont val="Times New Roman"/>
        <family val="1"/>
      </rPr>
      <t xml:space="preserve"> 2019-2020 Стаття: </t>
    </r>
    <r>
      <rPr>
        <sz val="11"/>
        <color indexed="12"/>
        <rFont val="Times New Roman"/>
        <family val="1"/>
      </rPr>
      <t>https://nubip.edu.ua/node/68438</t>
    </r>
    <r>
      <rPr>
        <sz val="11"/>
        <rFont val="Times New Roman"/>
        <family val="1"/>
      </rPr>
      <t xml:space="preserve"> </t>
    </r>
  </si>
  <si>
    <t>ч-т ФАСК 19-20</t>
  </si>
  <si>
    <r>
      <t xml:space="preserve"> </t>
    </r>
    <r>
      <rPr>
        <b/>
        <sz val="11"/>
        <rFont val="Times New Roman"/>
        <family val="1"/>
      </rPr>
      <t xml:space="preserve">ХV Літня універсіада міста Києва </t>
    </r>
    <r>
      <rPr>
        <sz val="11"/>
        <rFont val="Times New Roman"/>
        <family val="1"/>
      </rPr>
      <t xml:space="preserve">з плавання в програмі ІV Спартакіади серед закладів вищої освіти м. Києва 2019-2020 навчального року (5 березня 2020 року)  </t>
    </r>
    <r>
      <rPr>
        <sz val="11"/>
        <color indexed="60"/>
        <rFont val="Times New Roman"/>
        <family val="1"/>
      </rPr>
      <t>Команда набрала 94 очок</t>
    </r>
  </si>
  <si>
    <t>10.2020 - 
.2021
м. Київ</t>
  </si>
  <si>
    <t>_ м 
у гр.</t>
  </si>
  <si>
    <r>
      <t xml:space="preserve">Столична ліга з волейболу серед жіночих команд сезону 2020-2021 рр. 3 дивізіон. Група Д, 5 команд. Турнірна таблиця: </t>
    </r>
    <r>
      <rPr>
        <sz val="7"/>
        <color indexed="12"/>
        <rFont val="Times New Roman"/>
        <family val="1"/>
      </rPr>
      <t>https://ukv.org.ua/index.php?option=com_joomleague&amp;func=showResultsRank&amp;layout=bydiv&amp;p=461&amp;Itemid=4362</t>
    </r>
  </si>
  <si>
    <t>Команда НУБіП
_ місце у групі,
4 матчів</t>
  </si>
  <si>
    <r>
      <t xml:space="preserve">Чемпіонат України зі спортивного туризму серед ветеранів
Стаття: </t>
    </r>
    <r>
      <rPr>
        <sz val="11"/>
        <color indexed="12"/>
        <rFont val="Times New Roman"/>
        <family val="1"/>
      </rPr>
      <t>https://nubip.edu.ua/node/81362</t>
    </r>
  </si>
  <si>
    <t>Герцен Георгій</t>
  </si>
  <si>
    <t>Москаленко Сергій</t>
  </si>
  <si>
    <t xml:space="preserve"> .07.2020</t>
  </si>
  <si>
    <t>24-27.08.2020</t>
  </si>
  <si>
    <t>Фурса Ілля</t>
  </si>
  <si>
    <t>ваг.катег.до  кг</t>
  </si>
  <si>
    <r>
      <t xml:space="preserve">Чемпіонат Київськеої обл. Стаття: </t>
    </r>
    <r>
      <rPr>
        <sz val="11"/>
        <color indexed="12"/>
        <rFont val="Times New Roman"/>
        <family val="1"/>
      </rPr>
      <t xml:space="preserve">https://nubip.edu.ua/node/82762 </t>
    </r>
  </si>
  <si>
    <r>
      <rPr>
        <b/>
        <sz val="11"/>
        <rFont val="Times New Roman"/>
        <family val="1"/>
      </rPr>
      <t>Чемпіоат України</t>
    </r>
    <r>
      <rPr>
        <sz val="11"/>
        <rFont val="Times New Roman"/>
        <family val="1"/>
      </rPr>
      <t xml:space="preserve"> серед юнаків з гирьового спорту. Стаття: </t>
    </r>
    <r>
      <rPr>
        <sz val="11"/>
        <color indexed="12"/>
        <rFont val="Times New Roman"/>
        <family val="1"/>
      </rPr>
      <t xml:space="preserve">https://nubip.edu.ua/node/82762 </t>
    </r>
  </si>
  <si>
    <r>
      <t xml:space="preserve">Чемпіонат України </t>
    </r>
    <r>
      <rPr>
        <sz val="11"/>
        <rFont val="Times New Roman"/>
        <family val="1"/>
      </rPr>
      <t xml:space="preserve">(дорослі, юніори), спортивна радіопеленгація, середні дистанції, ІІІ - ІV ранг, м.Коростишів, група Ч20
Стаття: </t>
    </r>
    <r>
      <rPr>
        <sz val="11"/>
        <color indexed="12"/>
        <rFont val="Times New Roman"/>
        <family val="1"/>
      </rPr>
      <t>https://nubip.edu.ua/node/8009</t>
    </r>
  </si>
  <si>
    <t>Чемпіонат Києва на окремих дистанціях. Група Ч20, юніори (вик.І р.)</t>
  </si>
  <si>
    <r>
      <t xml:space="preserve">Чемпіонат України на спринтерських дистанціях (бігом) серед ветеранів, грЧ60 Стаття </t>
    </r>
    <r>
      <rPr>
        <sz val="9"/>
        <color indexed="12"/>
        <rFont val="Times New Roman"/>
        <family val="1"/>
      </rPr>
      <t>https://nubip.edu.ua/node/64143</t>
    </r>
  </si>
  <si>
    <r>
      <t xml:space="preserve">Кубок України зі спортивної радіопеленгації, категорія Ч60. Стаття </t>
    </r>
    <r>
      <rPr>
        <sz val="11"/>
        <color indexed="12"/>
        <rFont val="Times New Roman"/>
        <family val="1"/>
      </rPr>
      <t>https://nubip.edu.ua/node/64143</t>
    </r>
  </si>
  <si>
    <r>
      <t xml:space="preserve">Кубок України зі спортивної радіопеленгації, категорія Ж20. Стаття </t>
    </r>
    <r>
      <rPr>
        <sz val="11"/>
        <color indexed="12"/>
        <rFont val="Times New Roman"/>
        <family val="1"/>
      </rPr>
      <t>https://nubip.edu.ua/node/64143</t>
    </r>
  </si>
  <si>
    <r>
      <t>Член збірної команди України 2019, 2020 років. Нагороджена відзнакою "Краща спортсменка Києва з неолімпійських видів спорту" у 2019 р.</t>
    </r>
    <r>
      <rPr>
        <sz val="11"/>
        <color indexed="10"/>
        <rFont val="Times New Roman"/>
        <family val="1"/>
      </rPr>
      <t xml:space="preserve">
</t>
    </r>
    <r>
      <rPr>
        <sz val="11"/>
        <rFont val="Times New Roman"/>
        <family val="1"/>
      </rPr>
      <t>- 1,1,1 місця-</t>
    </r>
    <r>
      <rPr>
        <sz val="11"/>
        <color indexed="10"/>
        <rFont val="Times New Roman"/>
        <family val="1"/>
      </rPr>
      <t xml:space="preserve"> 13-й Чемпіонат Європи зі спортивного радіоорієнтування (ЕФРС);
</t>
    </r>
    <r>
      <rPr>
        <sz val="11"/>
        <rFont val="Times New Roman"/>
        <family val="1"/>
      </rPr>
      <t>17 призових місць на чемпіонатах України зі спортивної радіопеленгації, спортивного радіоорієнтування</t>
    </r>
  </si>
  <si>
    <r>
      <t xml:space="preserve">2,2,2 місця - </t>
    </r>
    <r>
      <rPr>
        <sz val="11"/>
        <color indexed="10"/>
        <rFont val="Times New Roman"/>
        <family val="1"/>
      </rPr>
      <t>Клубний чемпіонат світу з веслування на човнах «Дракон». Змішаний та чоловічий класи на дистанціях 200 м, 500 м, 2000 м.</t>
    </r>
  </si>
  <si>
    <r>
      <t>Член збірної команди України 2020 р.</t>
    </r>
    <r>
      <rPr>
        <sz val="11"/>
        <color indexed="10"/>
        <rFont val="Times New Roman"/>
        <family val="1"/>
      </rPr>
      <t xml:space="preserve">
</t>
    </r>
    <r>
      <rPr>
        <sz val="11"/>
        <rFont val="Times New Roman"/>
        <family val="1"/>
      </rPr>
      <t>- 1, 1 місця -</t>
    </r>
    <r>
      <rPr>
        <sz val="11"/>
        <color indexed="10"/>
        <rFont val="Times New Roman"/>
        <family val="1"/>
      </rPr>
      <t xml:space="preserve"> 13-й чемпіонат світу з військово-спортивних багатоборств </t>
    </r>
    <r>
      <rPr>
        <sz val="11"/>
        <rFont val="Times New Roman"/>
        <family val="1"/>
      </rPr>
      <t>у розділі "Бойове двоборство" Дорослі  в особистому заліку вагова категорія до 65 кг і командному заліку</t>
    </r>
  </si>
  <si>
    <r>
      <t xml:space="preserve">Член збірної команди України 2020 р.
1,1 місця - </t>
    </r>
    <r>
      <rPr>
        <sz val="11"/>
        <color indexed="10"/>
        <rFont val="Times New Roman"/>
        <family val="1"/>
      </rPr>
      <t>13-й Чемпіонат Європи зі спортивного радіоорієнтування, група: W19 (юніорки)</t>
    </r>
    <r>
      <rPr>
        <sz val="11"/>
        <rFont val="Times New Roman"/>
        <family val="1"/>
      </rPr>
      <t xml:space="preserve">
19 призових місць на чемпіонатах України зі спортивної радіопеленгації, спортивного радіоорієнтування, група Ж19 (юніорки)</t>
    </r>
  </si>
  <si>
    <r>
      <t xml:space="preserve">
</t>
    </r>
    <r>
      <rPr>
        <sz val="12"/>
        <rFont val="Times New Roman"/>
        <family val="1"/>
      </rPr>
      <t>22-24.11.2019
м.Харків</t>
    </r>
  </si>
  <si>
    <t>Кандидат до збірної команди України 2019,2020 р.
8 призових місць на чемпіонатах України зі спортивного орієнтування</t>
  </si>
  <si>
    <r>
      <t xml:space="preserve">Член збірної команди України 2019, 2020 рр.
3 м - </t>
    </r>
    <r>
      <rPr>
        <sz val="11"/>
        <color indexed="10"/>
        <rFont val="Times New Roman"/>
        <family val="1"/>
      </rPr>
      <t>чемпіонат Європи серед чоловіків в олімпійських вагових категоріях</t>
    </r>
  </si>
  <si>
    <r>
      <t xml:space="preserve">1 місце - чемпіонат України з боротьби категорія </t>
    </r>
    <r>
      <rPr>
        <sz val="11"/>
        <color indexed="10"/>
        <rFont val="Times New Roman"/>
        <family val="1"/>
      </rPr>
      <t>юнаки</t>
    </r>
  </si>
  <si>
    <t xml:space="preserve">МСУ
МСУ
</t>
  </si>
  <si>
    <t xml:space="preserve">Б-4 200 м </t>
  </si>
  <si>
    <r>
      <t>Боротьба самбо, дзюдо інші види єдиноборств.</t>
    </r>
    <r>
      <rPr>
        <sz val="11"/>
        <rFont val="Times New Roman"/>
        <family val="1"/>
      </rPr>
      <t xml:space="preserve"> Відповідальний викладач Бурко С.В.</t>
    </r>
  </si>
  <si>
    <t>Касумов Різван</t>
  </si>
  <si>
    <t xml:space="preserve"> 19-20.10.2019
Італія</t>
  </si>
  <si>
    <t>Джиу-джитсу</t>
  </si>
  <si>
    <r>
      <rPr>
        <sz val="11"/>
        <color indexed="10"/>
        <rFont val="Times New Roman"/>
        <family val="1"/>
      </rPr>
      <t xml:space="preserve">Відкритий чемпіонат Європи з бразильського джиу-джитсу 
</t>
    </r>
    <r>
      <rPr>
        <sz val="11"/>
        <rFont val="Times New Roman"/>
        <family val="1"/>
      </rPr>
      <t xml:space="preserve">"EUROPE NO GI 2019 та ROME OPEN 2019 GI" (м. Рим, Італія) Стаття: </t>
    </r>
    <r>
      <rPr>
        <sz val="11"/>
        <color indexed="12"/>
        <rFont val="Times New Roman"/>
        <family val="1"/>
      </rPr>
      <t xml:space="preserve">https://nubip.edu.ua/node/66180 
</t>
    </r>
    <r>
      <rPr>
        <i/>
        <sz val="11"/>
        <rFont val="Times New Roman"/>
        <family val="1"/>
      </rPr>
      <t>Змагань немає у ЕКПФОСЗ України</t>
    </r>
  </si>
  <si>
    <r>
      <rPr>
        <b/>
        <sz val="11"/>
        <rFont val="Times New Roman"/>
        <family val="1"/>
      </rPr>
      <t>Чемпіонат України</t>
    </r>
    <r>
      <rPr>
        <sz val="11"/>
        <rFont val="Times New Roman"/>
        <family val="1"/>
      </rPr>
      <t xml:space="preserve"> з дзюдо, серед юніорів до 21 р. </t>
    </r>
  </si>
  <si>
    <t>13-14.02.2020
м.Дніпро</t>
  </si>
  <si>
    <r>
      <t xml:space="preserve">ваг.кат.до 73 кг
к-ть поєдинків </t>
    </r>
    <r>
      <rPr>
        <sz val="11"/>
        <color indexed="10"/>
        <rFont val="Times New Roman"/>
        <family val="1"/>
      </rPr>
      <t>3</t>
    </r>
  </si>
  <si>
    <t>Футзал, міні-футбол (жінки), пляжний футбол.  Відповідальні за підготовку команди Прохніч В.М., Отрошко О.В.</t>
  </si>
  <si>
    <t xml:space="preserve">22-й чемпіонат Європи зі спортивної радіопеленгації. Організатор IARU
 м. Рогла, Республіка Словенія, Категорія W20 (жінки)
</t>
  </si>
  <si>
    <t xml:space="preserve">22-й чемпіонат Європи зі спортивної радіопеленгації. Організатор IARU Категорія М60
 (м. Рогла, Республіка Словенія)
</t>
  </si>
  <si>
    <t>Жіноча шаблях
Особиста перш.
7 боїв, 2 тура</t>
  </si>
  <si>
    <r>
      <rPr>
        <b/>
        <sz val="11"/>
        <rFont val="Times New Roman"/>
        <family val="1"/>
      </rPr>
      <t>Кубок України</t>
    </r>
    <r>
      <rPr>
        <sz val="11"/>
        <rFont val="Times New Roman"/>
        <family val="1"/>
      </rPr>
      <t xml:space="preserve"> (дорослі, юніори), рушниця, ІІІ-IV ранг</t>
    </r>
  </si>
  <si>
    <t>абсолютна перші-сть серед чоловіків</t>
  </si>
  <si>
    <r>
      <t xml:space="preserve">1 місце - </t>
    </r>
    <r>
      <rPr>
        <sz val="11"/>
        <color indexed="10"/>
        <rFont val="Times New Roman"/>
        <family val="1"/>
      </rPr>
      <t xml:space="preserve">10-й ювілейний відкритий центрально-європейський чемпіонат з практичної стрільби </t>
    </r>
    <r>
      <rPr>
        <sz val="11"/>
        <rFont val="Times New Roman"/>
        <family val="1"/>
      </rPr>
      <t>(м.Дебрецен, Угорська Республіка) 
У 2019 році визнана найсильнішою Леді-стрілець на Євроазійському континенті, входить до світової команди найсильніших стрільців заводу Benelli</t>
    </r>
  </si>
  <si>
    <t>Кубок Чехії, 
м.Годоніце Зноймо</t>
  </si>
  <si>
    <r>
      <t xml:space="preserve">У 2019 році визнана найсильнішою Леді-стрілець на Євроазійському континенті, входить до світової команди найсильніших стрільців заводу </t>
    </r>
    <r>
      <rPr>
        <b/>
        <sz val="11"/>
        <rFont val="Times New Roman"/>
        <family val="1"/>
      </rPr>
      <t xml:space="preserve">Benelli </t>
    </r>
    <r>
      <rPr>
        <sz val="11"/>
        <color indexed="12"/>
        <rFont val="Times New Roman"/>
        <family val="1"/>
      </rPr>
      <t xml:space="preserve">http://www.trudslava.org.ua/?p=6789 </t>
    </r>
  </si>
  <si>
    <t>Кубок України (дорослі, юніори), рушниця, ІІІ-IV ранг 1 етап</t>
  </si>
  <si>
    <t>Кубок України (дорослі, юніори), рушниця, ІІІ-IV ранг 2 етап</t>
  </si>
  <si>
    <t xml:space="preserve"> .2020</t>
  </si>
  <si>
    <t>Бриндак Євгеній Сергійович, 10.12.1999</t>
  </si>
  <si>
    <t>29.04-1.05.2021
м. Нова Каховка</t>
  </si>
  <si>
    <t>блочний лук, кваліфікація</t>
  </si>
  <si>
    <t>Особистий чемпіонат Києва</t>
  </si>
  <si>
    <t>29.05.2021</t>
  </si>
  <si>
    <t>блочний лук</t>
  </si>
  <si>
    <t>14.03.2021</t>
  </si>
  <si>
    <t>Зимовий чемпіонат Києва</t>
  </si>
  <si>
    <r>
      <rPr>
        <b/>
        <sz val="11"/>
        <rFont val="Times New Roman"/>
        <family val="1"/>
      </rPr>
      <t xml:space="preserve">Чемпіонат України </t>
    </r>
    <r>
      <rPr>
        <sz val="11"/>
        <rFont val="Times New Roman"/>
        <family val="1"/>
      </rPr>
      <t>серед ШВСМ, СДЮШОР, ДЮСШ, УОР та СК</t>
    </r>
  </si>
  <si>
    <t>26.02-26.09.2020</t>
  </si>
  <si>
    <t>СК
"НУБіП України"
4  гри
+3 гри 09.2020
до фінальної четрівки не вийшли</t>
  </si>
  <si>
    <t>відр.</t>
  </si>
  <si>
    <t>Міжнар.</t>
  </si>
  <si>
    <r>
      <t xml:space="preserve">Практична стрільба. </t>
    </r>
    <r>
      <rPr>
        <sz val="11"/>
        <rFont val="Times New Roman"/>
        <family val="1"/>
      </rPr>
      <t>Відповідальний викладач Отрошко О.В.</t>
    </r>
  </si>
  <si>
    <t>Кіокушин карате, карате, кіокушинкай карате, …</t>
  </si>
  <si>
    <r>
      <rPr>
        <sz val="11"/>
        <color indexed="10"/>
        <rFont val="Times New Roman"/>
        <family val="1"/>
      </rPr>
      <t xml:space="preserve"> 05</t>
    </r>
    <r>
      <rPr>
        <sz val="11"/>
        <rFont val="Times New Roman"/>
        <family val="1"/>
      </rPr>
      <t>.2020</t>
    </r>
  </si>
  <si>
    <t>Команда 
НУБіП України
зіграно _ ігор</t>
  </si>
  <si>
    <r>
      <t xml:space="preserve"> 13-й Чемпіонат Європи зі спортивного радіоорієнтування</t>
    </r>
    <r>
      <rPr>
        <sz val="11"/>
        <rFont val="Times New Roman"/>
        <family val="1"/>
      </rPr>
      <t>,
ІІ ранг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Compet.: W19 (юніори)
(м. Тиргу-Жіу, Республіка Румунія)
Стаття:</t>
    </r>
    <r>
      <rPr>
        <sz val="11"/>
        <color indexed="12"/>
        <rFont val="Times New Roman"/>
        <family val="1"/>
      </rPr>
      <t xml:space="preserve"> </t>
    </r>
    <r>
      <rPr>
        <sz val="11"/>
        <color indexed="12"/>
        <rFont val="Times New Roman"/>
        <family val="1"/>
      </rPr>
      <t>https://nubip.edu.ua/node/64702</t>
    </r>
  </si>
  <si>
    <t>Ілюхіна Олександра</t>
  </si>
  <si>
    <r>
      <t xml:space="preserve">Дистанція 1500 м
8 рез. у 2 забігу =
4.04.66 -?
</t>
    </r>
    <r>
      <rPr>
        <sz val="11"/>
        <color indexed="60"/>
        <rFont val="Times New Roman"/>
        <family val="1"/>
      </rPr>
      <t>рез.4.02:79</t>
    </r>
    <r>
      <rPr>
        <sz val="11"/>
        <rFont val="Times New Roman"/>
        <family val="1"/>
      </rPr>
      <t xml:space="preserve">
</t>
    </r>
    <r>
      <rPr>
        <sz val="9"/>
        <rFont val="Times New Roman"/>
        <family val="1"/>
      </rPr>
      <t>До фіналу не потрапив</t>
    </r>
  </si>
  <si>
    <r>
      <t>Теніс настільний НПП.</t>
    </r>
    <r>
      <rPr>
        <sz val="11"/>
        <rFont val="Times New Roman"/>
        <family val="1"/>
      </rPr>
      <t xml:space="preserve"> Відповідальний за підготовку команди </t>
    </r>
    <r>
      <rPr>
        <sz val="11"/>
        <color indexed="60"/>
        <rFont val="Times New Roman"/>
        <family val="1"/>
      </rPr>
      <t>Чирва П.О.</t>
    </r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</si>
</sst>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dd/mm/yy;@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[$]dddd\,\ d\ mmmm\ yyyy\ &quot;г&quot;\."/>
  </numFmts>
  <fonts count="120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14"/>
      <name val="Times New Roman"/>
      <family val="1"/>
    </font>
    <font>
      <sz val="12"/>
      <name val="Times New Roman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sz val="14"/>
      <color indexed="10"/>
      <name val="Times New Roman CYR"/>
      <family val="1"/>
    </font>
    <font>
      <sz val="14"/>
      <color indexed="17"/>
      <name val="Times New Roman CYR"/>
      <family val="1"/>
    </font>
    <font>
      <b/>
      <sz val="14"/>
      <color indexed="10"/>
      <name val="Times New Roman Cyr"/>
      <family val="1"/>
    </font>
    <font>
      <b/>
      <sz val="14"/>
      <color indexed="17"/>
      <name val="Times New Roman CYR"/>
      <family val="1"/>
    </font>
    <font>
      <sz val="13"/>
      <name val="Times New Roman CYR"/>
      <family val="1"/>
    </font>
    <font>
      <sz val="11"/>
      <color indexed="60"/>
      <name val="Times New Roman"/>
      <family val="1"/>
    </font>
    <font>
      <sz val="11"/>
      <name val="Times New Roman CYR"/>
      <family val="1"/>
    </font>
    <font>
      <sz val="12"/>
      <name val="Tahoma"/>
      <family val="2"/>
    </font>
    <font>
      <b/>
      <sz val="14"/>
      <color indexed="10"/>
      <name val="Times New Roman"/>
      <family val="1"/>
    </font>
    <font>
      <sz val="10"/>
      <name val="Tahoma"/>
      <family val="2"/>
    </font>
    <font>
      <sz val="14"/>
      <color indexed="8"/>
      <name val="Times New Roman CYR"/>
      <family val="0"/>
    </font>
    <font>
      <sz val="11"/>
      <color indexed="61"/>
      <name val="Times New Roman"/>
      <family val="1"/>
    </font>
    <font>
      <b/>
      <sz val="12"/>
      <name val="Tahoma"/>
      <family val="2"/>
    </font>
    <font>
      <sz val="11"/>
      <color indexed="8"/>
      <name val="Times New Roman"/>
      <family val="1"/>
    </font>
    <font>
      <sz val="11"/>
      <name val="Arial Cyr"/>
      <family val="0"/>
    </font>
    <font>
      <sz val="12"/>
      <color indexed="10"/>
      <name val="Times New Roman"/>
      <family val="1"/>
    </font>
    <font>
      <sz val="9"/>
      <name val="Tahoma"/>
      <family val="2"/>
    </font>
    <font>
      <sz val="11"/>
      <color indexed="16"/>
      <name val="Times New Roman"/>
      <family val="1"/>
    </font>
    <font>
      <sz val="8"/>
      <color indexed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1"/>
      <color indexed="12"/>
      <name val="Times New Roman"/>
      <family val="1"/>
    </font>
    <font>
      <sz val="14"/>
      <color indexed="12"/>
      <name val="Times New Roman CYR"/>
      <family val="1"/>
    </font>
    <font>
      <u val="single"/>
      <sz val="7"/>
      <color indexed="36"/>
      <name val="Arial Cyr"/>
      <family val="0"/>
    </font>
    <font>
      <b/>
      <sz val="12"/>
      <name val="Times New Roman"/>
      <family val="1"/>
    </font>
    <font>
      <sz val="11"/>
      <color indexed="14"/>
      <name val="Times New Roman"/>
      <family val="1"/>
    </font>
    <font>
      <sz val="9"/>
      <color indexed="12"/>
      <name val="Times New Roman"/>
      <family val="1"/>
    </font>
    <font>
      <sz val="9"/>
      <name val="Times New Roman"/>
      <family val="1"/>
    </font>
    <font>
      <sz val="11"/>
      <color indexed="20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sz val="11"/>
      <color indexed="53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4"/>
      <name val="Times New Roman"/>
      <family val="1"/>
    </font>
    <font>
      <sz val="11"/>
      <color indexed="60"/>
      <name val="Times New Roman CYR"/>
      <family val="1"/>
    </font>
    <font>
      <sz val="10"/>
      <name val="Calibri"/>
      <family val="2"/>
    </font>
    <font>
      <sz val="9"/>
      <color indexed="30"/>
      <name val="Times New Roman"/>
      <family val="1"/>
    </font>
    <font>
      <sz val="11"/>
      <color indexed="30"/>
      <name val="Times New Roman"/>
      <family val="1"/>
    </font>
    <font>
      <sz val="10"/>
      <color indexed="53"/>
      <name val="Times New Roman"/>
      <family val="1"/>
    </font>
    <font>
      <b/>
      <sz val="10"/>
      <name val="Times New Roman"/>
      <family val="1"/>
    </font>
    <font>
      <b/>
      <sz val="11"/>
      <color indexed="17"/>
      <name val="Times New Roman"/>
      <family val="1"/>
    </font>
    <font>
      <sz val="11"/>
      <color indexed="17"/>
      <name val="Times New Roman"/>
      <family val="1"/>
    </font>
    <font>
      <sz val="11"/>
      <color indexed="48"/>
      <name val="Times New Roman"/>
      <family val="1"/>
    </font>
    <font>
      <sz val="9"/>
      <color indexed="48"/>
      <name val="Times New Roman"/>
      <family val="1"/>
    </font>
    <font>
      <sz val="11"/>
      <color indexed="18"/>
      <name val="Times New Roman"/>
      <family val="1"/>
    </font>
    <font>
      <sz val="7.5"/>
      <color indexed="30"/>
      <name val="Times New Roman"/>
      <family val="1"/>
    </font>
    <font>
      <sz val="11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8"/>
      <color indexed="30"/>
      <name val="Times New Roman"/>
      <family val="1"/>
    </font>
    <font>
      <sz val="10"/>
      <color indexed="30"/>
      <name val="Times New Roman"/>
      <family val="1"/>
    </font>
    <font>
      <b/>
      <sz val="11"/>
      <color indexed="53"/>
      <name val="Times New Roman"/>
      <family val="1"/>
    </font>
    <font>
      <sz val="7"/>
      <color indexed="12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 CYR"/>
      <family val="0"/>
    </font>
    <font>
      <sz val="11"/>
      <color indexed="10"/>
      <name val="Times New Roman CYR"/>
      <family val="1"/>
    </font>
    <font>
      <sz val="11"/>
      <color indexed="5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C00000"/>
      <name val="Times New Roman"/>
      <family val="1"/>
    </font>
    <font>
      <sz val="12"/>
      <color rgb="FF000000"/>
      <name val="Times New Roman"/>
      <family val="1"/>
    </font>
    <font>
      <sz val="11"/>
      <color theme="9" tint="-0.24997000396251678"/>
      <name val="Times New Roman"/>
      <family val="1"/>
    </font>
    <font>
      <sz val="11"/>
      <color rgb="FF0000FF"/>
      <name val="Times New Roman"/>
      <family val="1"/>
    </font>
    <font>
      <sz val="12"/>
      <color rgb="FFFF0000"/>
      <name val="Times New Roman CYR"/>
      <family val="0"/>
    </font>
    <font>
      <sz val="11"/>
      <color rgb="FFFF0000"/>
      <name val="Times New Roman CYR"/>
      <family val="1"/>
    </font>
    <font>
      <sz val="11"/>
      <color rgb="FFCC6600"/>
      <name val="Times New Roman"/>
      <family val="1"/>
    </font>
    <font>
      <b/>
      <sz val="8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FD8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CC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dashDotDot"/>
      <top style="dotted"/>
      <bottom style="dotted"/>
    </border>
    <border>
      <left style="dashDotDot"/>
      <right style="dashDotDot"/>
      <top style="dotted"/>
      <bottom style="dotted"/>
    </border>
    <border>
      <left style="dashDotDot"/>
      <right style="thin"/>
      <top style="dotted"/>
      <bottom style="dotted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/>
      <right style="thin"/>
      <top style="dotted"/>
      <bottom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/>
      <right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/>
      <right/>
      <top style="dotted"/>
      <bottom/>
    </border>
    <border>
      <left style="thin"/>
      <right/>
      <top style="dotted"/>
      <bottom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hair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ashDotDot"/>
      <top style="dotted"/>
      <bottom>
        <color indexed="63"/>
      </bottom>
    </border>
    <border>
      <left style="dashDotDot"/>
      <right style="dashDotDot"/>
      <top style="dotted"/>
      <bottom>
        <color indexed="63"/>
      </bottom>
    </border>
    <border>
      <left style="dashDotDot"/>
      <right style="thin"/>
      <top style="dotted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dotted"/>
      <top style="dotted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0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5" fillId="25" borderId="1" applyNumberFormat="0" applyAlignment="0" applyProtection="0"/>
    <xf numFmtId="0" fontId="96" fillId="26" borderId="2" applyNumberFormat="0" applyAlignment="0" applyProtection="0"/>
    <xf numFmtId="0" fontId="97" fillId="26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102" fillId="27" borderId="7" applyNumberFormat="0" applyAlignment="0" applyProtection="0"/>
    <xf numFmtId="0" fontId="103" fillId="0" borderId="0" applyNumberFormat="0" applyFill="0" applyBorder="0" applyAlignment="0" applyProtection="0"/>
    <xf numFmtId="0" fontId="104" fillId="28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10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9" fillId="31" borderId="0" applyNumberFormat="0" applyBorder="0" applyAlignment="0" applyProtection="0"/>
  </cellStyleXfs>
  <cellXfs count="830">
    <xf numFmtId="0" fontId="0" fillId="0" borderId="0" xfId="0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vertical="top"/>
    </xf>
    <xf numFmtId="0" fontId="14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textRotation="90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49" fontId="7" fillId="0" borderId="0" xfId="0" applyNumberFormat="1" applyFont="1" applyAlignment="1">
      <alignment horizontal="right" vertical="top"/>
    </xf>
    <xf numFmtId="0" fontId="9" fillId="0" borderId="0" xfId="0" applyFont="1" applyBorder="1" applyAlignment="1">
      <alignment vertical="top"/>
    </xf>
    <xf numFmtId="0" fontId="9" fillId="0" borderId="11" xfId="0" applyFont="1" applyBorder="1" applyAlignment="1">
      <alignment horizontal="left" vertical="top"/>
    </xf>
    <xf numFmtId="182" fontId="7" fillId="0" borderId="0" xfId="0" applyNumberFormat="1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left" vertical="top"/>
    </xf>
    <xf numFmtId="49" fontId="7" fillId="0" borderId="0" xfId="0" applyNumberFormat="1" applyFont="1" applyAlignment="1">
      <alignment horizontal="right" vertical="top" wrapText="1"/>
    </xf>
    <xf numFmtId="49" fontId="7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9" fillId="0" borderId="12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0" xfId="0" applyFont="1" applyBorder="1" applyAlignment="1">
      <alignment vertical="top"/>
    </xf>
    <xf numFmtId="0" fontId="9" fillId="0" borderId="0" xfId="0" applyFont="1" applyBorder="1" applyAlignment="1">
      <alignment horizontal="right" vertical="top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vertical="top"/>
    </xf>
    <xf numFmtId="0" fontId="7" fillId="0" borderId="10" xfId="0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horizontal="right" vertical="top"/>
    </xf>
    <xf numFmtId="1" fontId="7" fillId="0" borderId="10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vertical="top"/>
    </xf>
    <xf numFmtId="0" fontId="7" fillId="0" borderId="15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top"/>
    </xf>
    <xf numFmtId="0" fontId="9" fillId="0" borderId="17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 textRotation="90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/>
    </xf>
    <xf numFmtId="0" fontId="9" fillId="0" borderId="0" xfId="0" applyFont="1" applyFill="1" applyAlignment="1">
      <alignment vertical="top"/>
    </xf>
    <xf numFmtId="0" fontId="7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top"/>
    </xf>
    <xf numFmtId="0" fontId="7" fillId="3" borderId="0" xfId="0" applyFont="1" applyFill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0" fontId="7" fillId="32" borderId="10" xfId="0" applyFont="1" applyFill="1" applyBorder="1" applyAlignment="1">
      <alignment horizontal="center" vertical="center" textRotation="90"/>
    </xf>
    <xf numFmtId="0" fontId="9" fillId="0" borderId="0" xfId="0" applyFont="1" applyFill="1" applyAlignment="1">
      <alignment horizontal="center" vertical="top"/>
    </xf>
    <xf numFmtId="1" fontId="9" fillId="0" borderId="0" xfId="0" applyNumberFormat="1" applyFont="1" applyFill="1" applyAlignment="1">
      <alignment horizontal="center" vertical="top"/>
    </xf>
    <xf numFmtId="0" fontId="7" fillId="0" borderId="0" xfId="0" applyFont="1" applyFill="1" applyBorder="1" applyAlignment="1">
      <alignment horizontal="right" vertical="top"/>
    </xf>
    <xf numFmtId="0" fontId="7" fillId="0" borderId="10" xfId="0" applyFont="1" applyBorder="1" applyAlignment="1">
      <alignment horizontal="right" vertical="center" textRotation="90" wrapText="1"/>
    </xf>
    <xf numFmtId="0" fontId="7" fillId="0" borderId="0" xfId="0" applyFont="1" applyAlignment="1">
      <alignment horizontal="right" vertical="top" textRotation="90" wrapText="1"/>
    </xf>
    <xf numFmtId="0" fontId="9" fillId="0" borderId="18" xfId="0" applyFont="1" applyFill="1" applyBorder="1" applyAlignment="1">
      <alignment horizontal="right" vertical="top"/>
    </xf>
    <xf numFmtId="0" fontId="9" fillId="0" borderId="24" xfId="0" applyFont="1" applyFill="1" applyBorder="1" applyAlignment="1">
      <alignment horizontal="right" vertical="top"/>
    </xf>
    <xf numFmtId="0" fontId="7" fillId="0" borderId="25" xfId="0" applyFont="1" applyFill="1" applyBorder="1" applyAlignment="1">
      <alignment horizontal="right" vertical="top"/>
    </xf>
    <xf numFmtId="0" fontId="9" fillId="0" borderId="26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right" vertical="top" textRotation="90" wrapText="1"/>
    </xf>
    <xf numFmtId="49" fontId="7" fillId="0" borderId="10" xfId="0" applyNumberFormat="1" applyFont="1" applyFill="1" applyBorder="1" applyAlignment="1">
      <alignment horizontal="right" vertical="top" wrapText="1"/>
    </xf>
    <xf numFmtId="0" fontId="9" fillId="0" borderId="18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right" vertical="top"/>
    </xf>
    <xf numFmtId="1" fontId="7" fillId="33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top"/>
    </xf>
    <xf numFmtId="0" fontId="7" fillId="33" borderId="0" xfId="0" applyFont="1" applyFill="1" applyAlignment="1">
      <alignment horizontal="center" vertical="top"/>
    </xf>
    <xf numFmtId="0" fontId="9" fillId="0" borderId="12" xfId="0" applyFont="1" applyBorder="1" applyAlignment="1">
      <alignment horizontal="left" vertical="top"/>
    </xf>
    <xf numFmtId="0" fontId="9" fillId="0" borderId="28" xfId="0" applyFont="1" applyFill="1" applyBorder="1" applyAlignment="1">
      <alignment horizontal="right" vertical="top"/>
    </xf>
    <xf numFmtId="0" fontId="9" fillId="0" borderId="12" xfId="0" applyFont="1" applyBorder="1" applyAlignment="1">
      <alignment horizontal="right" vertical="top"/>
    </xf>
    <xf numFmtId="0" fontId="9" fillId="0" borderId="25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top" textRotation="90"/>
    </xf>
    <xf numFmtId="1" fontId="5" fillId="0" borderId="3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top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right" vertical="top" wrapText="1"/>
    </xf>
    <xf numFmtId="0" fontId="24" fillId="0" borderId="10" xfId="0" applyFont="1" applyFill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/>
    </xf>
    <xf numFmtId="0" fontId="11" fillId="33" borderId="1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  <xf numFmtId="0" fontId="7" fillId="32" borderId="0" xfId="0" applyFont="1" applyFill="1" applyBorder="1" applyAlignment="1">
      <alignment horizontal="right" vertical="top"/>
    </xf>
    <xf numFmtId="17" fontId="7" fillId="0" borderId="10" xfId="0" applyNumberFormat="1" applyFont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33" xfId="0" applyNumberFormat="1" applyFont="1" applyBorder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49" fontId="26" fillId="0" borderId="0" xfId="0" applyNumberFormat="1" applyFont="1" applyAlignment="1">
      <alignment horizontal="right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/>
    </xf>
    <xf numFmtId="0" fontId="9" fillId="0" borderId="38" xfId="0" applyFont="1" applyFill="1" applyBorder="1" applyAlignment="1">
      <alignment horizontal="center" vertical="top"/>
    </xf>
    <xf numFmtId="1" fontId="7" fillId="0" borderId="10" xfId="0" applyNumberFormat="1" applyFont="1" applyFill="1" applyBorder="1" applyAlignment="1">
      <alignment horizontal="center" vertical="top" wrapText="1"/>
    </xf>
    <xf numFmtId="183" fontId="5" fillId="0" borderId="33" xfId="0" applyNumberFormat="1" applyFont="1" applyBorder="1" applyAlignment="1">
      <alignment horizontal="center" vertical="center"/>
    </xf>
    <xf numFmtId="183" fontId="5" fillId="0" borderId="35" xfId="0" applyNumberFormat="1" applyFont="1" applyBorder="1" applyAlignment="1">
      <alignment horizontal="center" vertical="center"/>
    </xf>
    <xf numFmtId="183" fontId="5" fillId="0" borderId="36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0" fontId="5" fillId="0" borderId="39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14" fontId="24" fillId="0" borderId="10" xfId="0" applyNumberFormat="1" applyFont="1" applyBorder="1" applyAlignment="1">
      <alignment horizontal="right" vertical="center" wrapText="1"/>
    </xf>
    <xf numFmtId="0" fontId="11" fillId="32" borderId="0" xfId="0" applyFont="1" applyFill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1" fontId="7" fillId="0" borderId="10" xfId="0" applyNumberFormat="1" applyFont="1" applyBorder="1" applyAlignment="1">
      <alignment horizontal="center" vertical="top"/>
    </xf>
    <xf numFmtId="0" fontId="7" fillId="3" borderId="10" xfId="0" applyFont="1" applyFill="1" applyBorder="1" applyAlignment="1">
      <alignment horizontal="center" vertical="center" textRotation="90"/>
    </xf>
    <xf numFmtId="0" fontId="5" fillId="0" borderId="17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9" fillId="0" borderId="0" xfId="0" applyFont="1" applyAlignment="1">
      <alignment horizontal="left" vertical="top"/>
    </xf>
    <xf numFmtId="0" fontId="7" fillId="32" borderId="0" xfId="0" applyFont="1" applyFill="1" applyBorder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1" fillId="0" borderId="0" xfId="0" applyFont="1" applyFill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right" vertical="top" wrapText="1"/>
    </xf>
    <xf numFmtId="0" fontId="7" fillId="3" borderId="10" xfId="0" applyFont="1" applyFill="1" applyBorder="1" applyAlignment="1">
      <alignment horizontal="center" vertical="top"/>
    </xf>
    <xf numFmtId="0" fontId="9" fillId="0" borderId="40" xfId="0" applyFont="1" applyBorder="1" applyAlignment="1">
      <alignment horizontal="center" vertical="top"/>
    </xf>
    <xf numFmtId="1" fontId="7" fillId="0" borderId="0" xfId="0" applyNumberFormat="1" applyFont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12" fillId="0" borderId="0" xfId="0" applyFont="1" applyAlignment="1">
      <alignment wrapText="1"/>
    </xf>
    <xf numFmtId="0" fontId="9" fillId="0" borderId="12" xfId="0" applyFont="1" applyFill="1" applyBorder="1" applyAlignment="1">
      <alignment vertical="top"/>
    </xf>
    <xf numFmtId="0" fontId="14" fillId="0" borderId="0" xfId="0" applyFont="1" applyAlignment="1">
      <alignment horizontal="right"/>
    </xf>
    <xf numFmtId="0" fontId="7" fillId="0" borderId="13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1" fontId="5" fillId="3" borderId="10" xfId="0" applyNumberFormat="1" applyFont="1" applyFill="1" applyBorder="1" applyAlignment="1">
      <alignment horizontal="center" vertical="center"/>
    </xf>
    <xf numFmtId="1" fontId="5" fillId="32" borderId="17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vertical="top"/>
    </xf>
    <xf numFmtId="14" fontId="7" fillId="0" borderId="10" xfId="0" applyNumberFormat="1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0" borderId="15" xfId="0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right" vertical="center" wrapText="1"/>
    </xf>
    <xf numFmtId="0" fontId="7" fillId="0" borderId="15" xfId="0" applyFont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top"/>
    </xf>
    <xf numFmtId="0" fontId="5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center" vertical="center"/>
    </xf>
    <xf numFmtId="0" fontId="7" fillId="0" borderId="42" xfId="0" applyFont="1" applyFill="1" applyBorder="1" applyAlignment="1">
      <alignment horizontal="right" vertical="top"/>
    </xf>
    <xf numFmtId="0" fontId="11" fillId="0" borderId="10" xfId="0" applyFont="1" applyFill="1" applyBorder="1" applyAlignment="1">
      <alignment horizontal="center" vertical="top"/>
    </xf>
    <xf numFmtId="49" fontId="7" fillId="0" borderId="40" xfId="0" applyNumberFormat="1" applyFont="1" applyBorder="1" applyAlignment="1">
      <alignment horizontal="right" vertical="top" wrapText="1"/>
    </xf>
    <xf numFmtId="0" fontId="7" fillId="0" borderId="40" xfId="0" applyFont="1" applyBorder="1" applyAlignment="1">
      <alignment horizontal="center" vertical="top" wrapText="1"/>
    </xf>
    <xf numFmtId="49" fontId="7" fillId="0" borderId="43" xfId="0" applyNumberFormat="1" applyFont="1" applyBorder="1" applyAlignment="1">
      <alignment horizontal="right" vertical="top" wrapText="1"/>
    </xf>
    <xf numFmtId="0" fontId="7" fillId="0" borderId="43" xfId="0" applyFont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1" fontId="5" fillId="0" borderId="17" xfId="0" applyNumberFormat="1" applyFont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/>
    </xf>
    <xf numFmtId="0" fontId="7" fillId="0" borderId="40" xfId="0" applyFont="1" applyFill="1" applyBorder="1" applyAlignment="1">
      <alignment horizontal="right" vertical="top" textRotation="90" wrapText="1"/>
    </xf>
    <xf numFmtId="0" fontId="7" fillId="0" borderId="43" xfId="0" applyFont="1" applyFill="1" applyBorder="1" applyAlignment="1">
      <alignment horizontal="right" vertical="top" textRotation="90" wrapText="1"/>
    </xf>
    <xf numFmtId="0" fontId="7" fillId="33" borderId="15" xfId="0" applyFont="1" applyFill="1" applyBorder="1" applyAlignment="1">
      <alignment horizontal="center" vertical="top"/>
    </xf>
    <xf numFmtId="0" fontId="7" fillId="33" borderId="17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14" fontId="7" fillId="0" borderId="17" xfId="0" applyNumberFormat="1" applyFont="1" applyFill="1" applyBorder="1" applyAlignment="1">
      <alignment horizontal="right" vertical="top" wrapText="1"/>
    </xf>
    <xf numFmtId="17" fontId="7" fillId="0" borderId="10" xfId="0" applyNumberFormat="1" applyFont="1" applyFill="1" applyBorder="1" applyAlignment="1">
      <alignment horizontal="right" vertical="top" wrapText="1"/>
    </xf>
    <xf numFmtId="0" fontId="8" fillId="33" borderId="1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right" vertical="top" wrapText="1"/>
    </xf>
    <xf numFmtId="0" fontId="7" fillId="33" borderId="13" xfId="0" applyFont="1" applyFill="1" applyBorder="1" applyAlignment="1">
      <alignment horizontal="center" vertical="top"/>
    </xf>
    <xf numFmtId="1" fontId="5" fillId="0" borderId="4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right" vertical="center" wrapText="1"/>
    </xf>
    <xf numFmtId="1" fontId="7" fillId="0" borderId="10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right" vertical="center" textRotation="90" wrapText="1"/>
    </xf>
    <xf numFmtId="0" fontId="5" fillId="0" borderId="45" xfId="0" applyFont="1" applyBorder="1" applyAlignment="1">
      <alignment horizontal="left" vertical="center" wrapText="1"/>
    </xf>
    <xf numFmtId="0" fontId="31" fillId="0" borderId="10" xfId="0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horizontal="right" vertical="center"/>
    </xf>
    <xf numFmtId="49" fontId="7" fillId="33" borderId="15" xfId="0" applyNumberFormat="1" applyFont="1" applyFill="1" applyBorder="1" applyAlignment="1">
      <alignment horizontal="right" vertical="top" wrapText="1"/>
    </xf>
    <xf numFmtId="0" fontId="7" fillId="0" borderId="18" xfId="0" applyFont="1" applyFill="1" applyBorder="1" applyAlignment="1">
      <alignment horizontal="right" vertical="top" textRotation="90" wrapText="1"/>
    </xf>
    <xf numFmtId="0" fontId="9" fillId="0" borderId="13" xfId="42" applyFont="1" applyFill="1" applyBorder="1" applyAlignment="1" applyProtection="1">
      <alignment horizontal="left" vertical="top"/>
      <protection/>
    </xf>
    <xf numFmtId="0" fontId="9" fillId="0" borderId="13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right" vertical="center"/>
    </xf>
    <xf numFmtId="0" fontId="7" fillId="0" borderId="46" xfId="0" applyFont="1" applyFill="1" applyBorder="1" applyAlignment="1">
      <alignment horizontal="right" vertical="top" textRotation="90" wrapText="1"/>
    </xf>
    <xf numFmtId="0" fontId="11" fillId="32" borderId="0" xfId="0" applyFont="1" applyFill="1" applyAlignment="1">
      <alignment horizontal="center" vertical="top"/>
    </xf>
    <xf numFmtId="0" fontId="11" fillId="0" borderId="23" xfId="0" applyFont="1" applyFill="1" applyBorder="1" applyAlignment="1">
      <alignment horizontal="center" vertical="top"/>
    </xf>
    <xf numFmtId="49" fontId="7" fillId="0" borderId="0" xfId="0" applyNumberFormat="1" applyFont="1" applyFill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/>
    </xf>
    <xf numFmtId="16" fontId="7" fillId="0" borderId="10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vertical="top"/>
    </xf>
    <xf numFmtId="0" fontId="9" fillId="0" borderId="29" xfId="0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top" wrapText="1"/>
    </xf>
    <xf numFmtId="0" fontId="7" fillId="0" borderId="15" xfId="0" applyFont="1" applyBorder="1" applyAlignment="1">
      <alignment horizontal="center" vertical="top"/>
    </xf>
    <xf numFmtId="14" fontId="7" fillId="0" borderId="16" xfId="0" applyNumberFormat="1" applyFont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right" vertical="top" textRotation="90" wrapText="1"/>
    </xf>
    <xf numFmtId="0" fontId="7" fillId="32" borderId="0" xfId="0" applyFont="1" applyFill="1" applyAlignment="1">
      <alignment horizontal="center" vertical="center"/>
    </xf>
    <xf numFmtId="0" fontId="31" fillId="34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right" vertical="top"/>
    </xf>
    <xf numFmtId="0" fontId="17" fillId="0" borderId="10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 wrapText="1"/>
    </xf>
    <xf numFmtId="0" fontId="5" fillId="0" borderId="47" xfId="0" applyFont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top" wrapText="1"/>
    </xf>
    <xf numFmtId="0" fontId="7" fillId="0" borderId="4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49" fontId="31" fillId="0" borderId="49" xfId="0" applyNumberFormat="1" applyFont="1" applyFill="1" applyBorder="1" applyAlignment="1">
      <alignment horizontal="left" vertical="center"/>
    </xf>
    <xf numFmtId="49" fontId="31" fillId="0" borderId="50" xfId="0" applyNumberFormat="1" applyFont="1" applyFill="1" applyBorder="1" applyAlignment="1">
      <alignment horizontal="left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left" vertical="top"/>
    </xf>
    <xf numFmtId="0" fontId="7" fillId="0" borderId="50" xfId="0" applyFont="1" applyBorder="1" applyAlignment="1">
      <alignment horizontal="left" vertical="center"/>
    </xf>
    <xf numFmtId="1" fontId="7" fillId="0" borderId="50" xfId="0" applyNumberFormat="1" applyFont="1" applyBorder="1" applyAlignment="1">
      <alignment horizontal="center" vertical="top"/>
    </xf>
    <xf numFmtId="49" fontId="31" fillId="0" borderId="48" xfId="0" applyNumberFormat="1" applyFont="1" applyFill="1" applyBorder="1" applyAlignment="1">
      <alignment vertical="center"/>
    </xf>
    <xf numFmtId="0" fontId="7" fillId="0" borderId="48" xfId="0" applyFont="1" applyBorder="1" applyAlignment="1">
      <alignment horizontal="center"/>
    </xf>
    <xf numFmtId="0" fontId="31" fillId="0" borderId="48" xfId="0" applyNumberFormat="1" applyFont="1" applyFill="1" applyBorder="1" applyAlignment="1">
      <alignment horizontal="center" vertical="center"/>
    </xf>
    <xf numFmtId="49" fontId="31" fillId="0" borderId="48" xfId="0" applyNumberFormat="1" applyFont="1" applyFill="1" applyBorder="1" applyAlignment="1">
      <alignment horizontal="left" vertical="center"/>
    </xf>
    <xf numFmtId="0" fontId="7" fillId="0" borderId="48" xfId="0" applyFont="1" applyBorder="1" applyAlignment="1">
      <alignment horizontal="center" vertical="center" wrapText="1"/>
    </xf>
    <xf numFmtId="0" fontId="28" fillId="0" borderId="15" xfId="0" applyFont="1" applyBorder="1" applyAlignment="1">
      <alignment vertical="center"/>
    </xf>
    <xf numFmtId="0" fontId="7" fillId="0" borderId="51" xfId="0" applyFont="1" applyBorder="1" applyAlignment="1">
      <alignment horizontal="center" vertical="top" wrapText="1"/>
    </xf>
    <xf numFmtId="0" fontId="7" fillId="0" borderId="5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/>
    </xf>
    <xf numFmtId="1" fontId="9" fillId="0" borderId="20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top"/>
    </xf>
    <xf numFmtId="0" fontId="17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183" fontId="18" fillId="0" borderId="33" xfId="0" applyNumberFormat="1" applyFont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right" vertical="top" wrapText="1"/>
    </xf>
    <xf numFmtId="0" fontId="7" fillId="0" borderId="40" xfId="0" applyFont="1" applyFill="1" applyBorder="1" applyAlignment="1">
      <alignment horizontal="center" vertical="top" wrapText="1"/>
    </xf>
    <xf numFmtId="49" fontId="7" fillId="0" borderId="43" xfId="0" applyNumberFormat="1" applyFont="1" applyFill="1" applyBorder="1" applyAlignment="1">
      <alignment horizontal="right" vertical="top" wrapText="1"/>
    </xf>
    <xf numFmtId="0" fontId="7" fillId="0" borderId="43" xfId="0" applyFont="1" applyFill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8" fillId="0" borderId="43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/>
    </xf>
    <xf numFmtId="14" fontId="7" fillId="0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horizontal="right" vertical="top" wrapText="1"/>
    </xf>
    <xf numFmtId="0" fontId="8" fillId="0" borderId="0" xfId="0" applyFont="1" applyFill="1" applyAlignment="1">
      <alignment horizontal="center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0" fontId="44" fillId="0" borderId="15" xfId="0" applyFont="1" applyFill="1" applyBorder="1" applyAlignment="1">
      <alignment horizontal="center" vertical="top" wrapText="1"/>
    </xf>
    <xf numFmtId="0" fontId="7" fillId="0" borderId="51" xfId="0" applyFont="1" applyBorder="1" applyAlignment="1">
      <alignment horizontal="left" vertical="top"/>
    </xf>
    <xf numFmtId="0" fontId="7" fillId="0" borderId="46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left" vertical="top" wrapText="1"/>
    </xf>
    <xf numFmtId="14" fontId="31" fillId="0" borderId="40" xfId="0" applyNumberFormat="1" applyFont="1" applyFill="1" applyBorder="1" applyAlignment="1">
      <alignment horizontal="right" vertical="center" wrapText="1"/>
    </xf>
    <xf numFmtId="49" fontId="7" fillId="0" borderId="15" xfId="0" applyNumberFormat="1" applyFont="1" applyBorder="1" applyAlignment="1">
      <alignment horizontal="right" vertical="top"/>
    </xf>
    <xf numFmtId="0" fontId="7" fillId="0" borderId="16" xfId="0" applyFont="1" applyFill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14" fontId="7" fillId="0" borderId="0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9" fillId="33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top" wrapText="1"/>
    </xf>
    <xf numFmtId="0" fontId="7" fillId="0" borderId="53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/>
    </xf>
    <xf numFmtId="0" fontId="7" fillId="0" borderId="54" xfId="0" applyFont="1" applyFill="1" applyBorder="1" applyAlignment="1">
      <alignment horizontal="center" vertical="top"/>
    </xf>
    <xf numFmtId="0" fontId="7" fillId="0" borderId="55" xfId="0" applyFont="1" applyFill="1" applyBorder="1" applyAlignment="1">
      <alignment horizontal="center" vertical="top"/>
    </xf>
    <xf numFmtId="0" fontId="7" fillId="0" borderId="56" xfId="0" applyFont="1" applyFill="1" applyBorder="1" applyAlignment="1">
      <alignment horizontal="center" vertical="top"/>
    </xf>
    <xf numFmtId="1" fontId="7" fillId="0" borderId="10" xfId="0" applyNumberFormat="1" applyFont="1" applyFill="1" applyBorder="1" applyAlignment="1">
      <alignment horizontal="left" vertical="top"/>
    </xf>
    <xf numFmtId="0" fontId="44" fillId="0" borderId="10" xfId="0" applyFont="1" applyFill="1" applyBorder="1" applyAlignment="1">
      <alignment horizontal="left" vertical="top" wrapText="1"/>
    </xf>
    <xf numFmtId="0" fontId="9" fillId="0" borderId="57" xfId="0" applyFont="1" applyFill="1" applyBorder="1" applyAlignment="1">
      <alignment horizontal="left" vertical="top"/>
    </xf>
    <xf numFmtId="0" fontId="7" fillId="34" borderId="0" xfId="0" applyFont="1" applyFill="1" applyAlignment="1">
      <alignment horizontal="center" vertical="top"/>
    </xf>
    <xf numFmtId="0" fontId="11" fillId="33" borderId="10" xfId="0" applyFont="1" applyFill="1" applyBorder="1" applyAlignment="1">
      <alignment horizontal="center" vertical="top" wrapText="1"/>
    </xf>
    <xf numFmtId="14" fontId="31" fillId="0" borderId="16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1" fontId="7" fillId="0" borderId="49" xfId="0" applyNumberFormat="1" applyFont="1" applyBorder="1" applyAlignment="1">
      <alignment horizontal="center" vertical="top"/>
    </xf>
    <xf numFmtId="0" fontId="29" fillId="0" borderId="10" xfId="0" applyFont="1" applyFill="1" applyBorder="1" applyAlignment="1">
      <alignment horizontal="center" vertical="top" wrapText="1"/>
    </xf>
    <xf numFmtId="14" fontId="23" fillId="0" borderId="0" xfId="0" applyNumberFormat="1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right" vertical="center"/>
    </xf>
    <xf numFmtId="0" fontId="7" fillId="0" borderId="41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right" vertical="center"/>
    </xf>
    <xf numFmtId="0" fontId="7" fillId="34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0" fontId="7" fillId="0" borderId="17" xfId="0" applyFont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top"/>
    </xf>
    <xf numFmtId="17" fontId="7" fillId="0" borderId="10" xfId="0" applyNumberFormat="1" applyFont="1" applyFill="1" applyBorder="1" applyAlignment="1">
      <alignment horizontal="center" vertical="top" wrapText="1"/>
    </xf>
    <xf numFmtId="16" fontId="7" fillId="33" borderId="10" xfId="0" applyNumberFormat="1" applyFont="1" applyFill="1" applyBorder="1" applyAlignment="1">
      <alignment horizontal="right" vertical="center" wrapText="1"/>
    </xf>
    <xf numFmtId="0" fontId="7" fillId="4" borderId="50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0" xfId="0" applyFont="1" applyBorder="1" applyAlignment="1">
      <alignment vertical="center" wrapText="1"/>
    </xf>
    <xf numFmtId="1" fontId="4" fillId="0" borderId="40" xfId="0" applyNumberFormat="1" applyFont="1" applyFill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1" fontId="4" fillId="0" borderId="40" xfId="0" applyNumberFormat="1" applyFont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horizontal="center" vertical="top"/>
    </xf>
    <xf numFmtId="0" fontId="7" fillId="33" borderId="18" xfId="0" applyFont="1" applyFill="1" applyBorder="1" applyAlignment="1">
      <alignment horizontal="center" vertical="top"/>
    </xf>
    <xf numFmtId="0" fontId="7" fillId="0" borderId="40" xfId="0" applyFont="1" applyFill="1" applyBorder="1" applyAlignment="1">
      <alignment horizontal="right" vertical="top" wrapText="1"/>
    </xf>
    <xf numFmtId="0" fontId="7" fillId="33" borderId="46" xfId="0" applyFont="1" applyFill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110" fillId="0" borderId="10" xfId="0" applyFont="1" applyFill="1" applyBorder="1" applyAlignment="1">
      <alignment horizontal="center" vertical="top"/>
    </xf>
    <xf numFmtId="0" fontId="7" fillId="0" borderId="47" xfId="0" applyFont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right" vertical="top" wrapText="1"/>
    </xf>
    <xf numFmtId="0" fontId="7" fillId="33" borderId="0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 vertical="top"/>
    </xf>
    <xf numFmtId="49" fontId="7" fillId="36" borderId="10" xfId="0" applyNumberFormat="1" applyFont="1" applyFill="1" applyBorder="1" applyAlignment="1">
      <alignment horizontal="right" vertical="top" wrapText="1"/>
    </xf>
    <xf numFmtId="0" fontId="110" fillId="33" borderId="10" xfId="0" applyFont="1" applyFill="1" applyBorder="1" applyAlignment="1">
      <alignment horizontal="center" vertical="top"/>
    </xf>
    <xf numFmtId="0" fontId="110" fillId="0" borderId="50" xfId="0" applyFont="1" applyBorder="1" applyAlignment="1">
      <alignment horizontal="center" vertical="center" wrapText="1"/>
    </xf>
    <xf numFmtId="1" fontId="110" fillId="0" borderId="50" xfId="0" applyNumberFormat="1" applyFont="1" applyBorder="1" applyAlignment="1">
      <alignment horizontal="center" vertical="top"/>
    </xf>
    <xf numFmtId="49" fontId="31" fillId="0" borderId="50" xfId="0" applyNumberFormat="1" applyFont="1" applyFill="1" applyBorder="1" applyAlignment="1">
      <alignment horizontal="left" vertical="center"/>
    </xf>
    <xf numFmtId="0" fontId="7" fillId="0" borderId="58" xfId="0" applyFont="1" applyFill="1" applyBorder="1" applyAlignment="1">
      <alignment horizontal="center" vertical="top" wrapText="1"/>
    </xf>
    <xf numFmtId="0" fontId="7" fillId="0" borderId="59" xfId="0" applyFont="1" applyFill="1" applyBorder="1" applyAlignment="1">
      <alignment horizontal="center" vertical="top" wrapText="1"/>
    </xf>
    <xf numFmtId="0" fontId="7" fillId="0" borderId="60" xfId="0" applyFont="1" applyFill="1" applyBorder="1" applyAlignment="1">
      <alignment horizontal="center" vertical="top" wrapText="1"/>
    </xf>
    <xf numFmtId="0" fontId="7" fillId="0" borderId="61" xfId="0" applyFont="1" applyFill="1" applyBorder="1" applyAlignment="1">
      <alignment horizontal="center" vertical="top" wrapText="1"/>
    </xf>
    <xf numFmtId="0" fontId="7" fillId="0" borderId="62" xfId="0" applyFont="1" applyFill="1" applyBorder="1" applyAlignment="1">
      <alignment horizontal="center" vertical="top" wrapText="1"/>
    </xf>
    <xf numFmtId="0" fontId="7" fillId="0" borderId="63" xfId="0" applyFont="1" applyFill="1" applyBorder="1" applyAlignment="1">
      <alignment horizontal="center" vertical="top" wrapText="1"/>
    </xf>
    <xf numFmtId="0" fontId="7" fillId="0" borderId="64" xfId="0" applyFont="1" applyBorder="1" applyAlignment="1">
      <alignment vertical="center" wrapText="1"/>
    </xf>
    <xf numFmtId="0" fontId="7" fillId="0" borderId="65" xfId="0" applyFont="1" applyBorder="1" applyAlignment="1">
      <alignment vertical="center" wrapText="1"/>
    </xf>
    <xf numFmtId="49" fontId="7" fillId="0" borderId="65" xfId="53" applyNumberFormat="1" applyFont="1" applyFill="1" applyBorder="1" applyAlignment="1">
      <alignment horizontal="left" vertical="center" wrapText="1"/>
      <protection/>
    </xf>
    <xf numFmtId="49" fontId="111" fillId="0" borderId="65" xfId="53" applyNumberFormat="1" applyFont="1" applyFill="1" applyBorder="1" applyAlignment="1">
      <alignment horizontal="left" vertical="center" wrapText="1"/>
      <protection/>
    </xf>
    <xf numFmtId="0" fontId="7" fillId="0" borderId="66" xfId="0" applyFont="1" applyFill="1" applyBorder="1" applyAlignment="1">
      <alignment horizontal="center" vertical="top"/>
    </xf>
    <xf numFmtId="0" fontId="7" fillId="0" borderId="67" xfId="0" applyFont="1" applyFill="1" applyBorder="1" applyAlignment="1">
      <alignment horizontal="center" vertical="top"/>
    </xf>
    <xf numFmtId="0" fontId="7" fillId="0" borderId="68" xfId="0" applyFont="1" applyFill="1" applyBorder="1" applyAlignment="1">
      <alignment horizontal="center" vertical="top"/>
    </xf>
    <xf numFmtId="0" fontId="11" fillId="0" borderId="68" xfId="0" applyFont="1" applyFill="1" applyBorder="1" applyAlignment="1">
      <alignment horizontal="center" vertical="top"/>
    </xf>
    <xf numFmtId="0" fontId="7" fillId="0" borderId="40" xfId="0" applyFont="1" applyBorder="1" applyAlignment="1">
      <alignment horizontal="center" vertical="top"/>
    </xf>
    <xf numFmtId="0" fontId="110" fillId="0" borderId="17" xfId="0" applyFont="1" applyFill="1" applyBorder="1" applyAlignment="1">
      <alignment horizontal="left" vertical="top" wrapText="1"/>
    </xf>
    <xf numFmtId="0" fontId="110" fillId="0" borderId="17" xfId="0" applyFont="1" applyFill="1" applyBorder="1" applyAlignment="1">
      <alignment horizontal="center" vertical="top" wrapText="1"/>
    </xf>
    <xf numFmtId="0" fontId="110" fillId="0" borderId="10" xfId="0" applyFont="1" applyFill="1" applyBorder="1" applyAlignment="1">
      <alignment horizontal="center" vertical="top" wrapText="1"/>
    </xf>
    <xf numFmtId="0" fontId="110" fillId="33" borderId="0" xfId="0" applyFont="1" applyFill="1" applyBorder="1" applyAlignment="1">
      <alignment vertical="top"/>
    </xf>
    <xf numFmtId="0" fontId="112" fillId="33" borderId="0" xfId="0" applyFont="1" applyFill="1" applyBorder="1" applyAlignment="1">
      <alignment horizontal="right" vertical="top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top" wrapText="1"/>
    </xf>
    <xf numFmtId="0" fontId="110" fillId="32" borderId="0" xfId="0" applyFont="1" applyFill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12" fillId="0" borderId="10" xfId="0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113" fillId="0" borderId="10" xfId="0" applyFont="1" applyBorder="1" applyAlignment="1">
      <alignment/>
    </xf>
    <xf numFmtId="0" fontId="114" fillId="0" borderId="10" xfId="0" applyFont="1" applyFill="1" applyBorder="1" applyAlignment="1">
      <alignment horizontal="center" vertical="top"/>
    </xf>
    <xf numFmtId="0" fontId="7" fillId="0" borderId="61" xfId="0" applyFont="1" applyFill="1" applyBorder="1" applyAlignment="1">
      <alignment horizontal="center" vertical="top"/>
    </xf>
    <xf numFmtId="0" fontId="7" fillId="0" borderId="60" xfId="0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top"/>
    </xf>
    <xf numFmtId="0" fontId="7" fillId="0" borderId="59" xfId="0" applyFont="1" applyFill="1" applyBorder="1" applyAlignment="1">
      <alignment horizontal="center" vertical="top"/>
    </xf>
    <xf numFmtId="0" fontId="7" fillId="0" borderId="69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left" vertical="center"/>
    </xf>
    <xf numFmtId="1" fontId="110" fillId="0" borderId="49" xfId="0" applyNumberFormat="1" applyFont="1" applyBorder="1" applyAlignment="1">
      <alignment horizontal="center" vertical="top"/>
    </xf>
    <xf numFmtId="0" fontId="7" fillId="0" borderId="70" xfId="0" applyFont="1" applyFill="1" applyBorder="1" applyAlignment="1">
      <alignment horizontal="center" vertical="top"/>
    </xf>
    <xf numFmtId="0" fontId="7" fillId="0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top"/>
    </xf>
    <xf numFmtId="0" fontId="7" fillId="0" borderId="73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right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75" xfId="0" applyFont="1" applyBorder="1" applyAlignment="1">
      <alignment vertical="center" wrapText="1"/>
    </xf>
    <xf numFmtId="0" fontId="7" fillId="36" borderId="57" xfId="0" applyFont="1" applyFill="1" applyBorder="1" applyAlignment="1">
      <alignment horizontal="center" vertical="center" wrapText="1"/>
    </xf>
    <xf numFmtId="0" fontId="7" fillId="36" borderId="76" xfId="0" applyFont="1" applyFill="1" applyBorder="1" applyAlignment="1">
      <alignment horizontal="center" vertical="center" wrapText="1"/>
    </xf>
    <xf numFmtId="0" fontId="7" fillId="36" borderId="77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112" fillId="0" borderId="10" xfId="0" applyFont="1" applyBorder="1" applyAlignment="1">
      <alignment vertical="top"/>
    </xf>
    <xf numFmtId="0" fontId="12" fillId="0" borderId="10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top"/>
    </xf>
    <xf numFmtId="0" fontId="8" fillId="36" borderId="10" xfId="0" applyFont="1" applyFill="1" applyBorder="1" applyAlignment="1">
      <alignment horizontal="center" vertical="center" wrapText="1"/>
    </xf>
    <xf numFmtId="0" fontId="115" fillId="0" borderId="0" xfId="0" applyFont="1" applyBorder="1" applyAlignment="1">
      <alignment vertical="top"/>
    </xf>
    <xf numFmtId="0" fontId="47" fillId="0" borderId="10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top"/>
    </xf>
    <xf numFmtId="1" fontId="5" fillId="0" borderId="0" xfId="0" applyNumberFormat="1" applyFont="1" applyAlignment="1">
      <alignment vertical="center"/>
    </xf>
    <xf numFmtId="0" fontId="110" fillId="33" borderId="10" xfId="0" applyFont="1" applyFill="1" applyBorder="1" applyAlignment="1">
      <alignment vertical="top"/>
    </xf>
    <xf numFmtId="0" fontId="110" fillId="33" borderId="10" xfId="0" applyFont="1" applyFill="1" applyBorder="1" applyAlignment="1">
      <alignment horizontal="left" vertical="top"/>
    </xf>
    <xf numFmtId="17" fontId="110" fillId="33" borderId="0" xfId="0" applyNumberFormat="1" applyFont="1" applyFill="1" applyBorder="1" applyAlignment="1">
      <alignment vertical="top"/>
    </xf>
    <xf numFmtId="0" fontId="7" fillId="0" borderId="17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112" fillId="0" borderId="78" xfId="0" applyFont="1" applyBorder="1" applyAlignment="1">
      <alignment vertical="top" wrapText="1"/>
    </xf>
    <xf numFmtId="0" fontId="7" fillId="0" borderId="79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112" fillId="0" borderId="81" xfId="0" applyFont="1" applyBorder="1" applyAlignment="1">
      <alignment vertical="top" wrapText="1"/>
    </xf>
    <xf numFmtId="0" fontId="7" fillId="0" borderId="82" xfId="0" applyFont="1" applyFill="1" applyBorder="1" applyAlignment="1">
      <alignment horizontal="center" vertical="center" wrapText="1"/>
    </xf>
    <xf numFmtId="0" fontId="112" fillId="0" borderId="83" xfId="0" applyFont="1" applyBorder="1" applyAlignment="1">
      <alignment vertical="top" wrapText="1"/>
    </xf>
    <xf numFmtId="0" fontId="7" fillId="0" borderId="84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top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86" xfId="0" applyFont="1" applyBorder="1" applyAlignment="1">
      <alignment vertical="center" wrapText="1"/>
    </xf>
    <xf numFmtId="0" fontId="7" fillId="0" borderId="86" xfId="0" applyFont="1" applyBorder="1" applyAlignment="1">
      <alignment horizontal="center" vertical="center" wrapText="1"/>
    </xf>
    <xf numFmtId="49" fontId="7" fillId="0" borderId="86" xfId="0" applyNumberFormat="1" applyFont="1" applyBorder="1" applyAlignment="1">
      <alignment horizontal="center" vertical="center" wrapText="1"/>
    </xf>
    <xf numFmtId="0" fontId="7" fillId="0" borderId="86" xfId="0" applyNumberFormat="1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top" wrapText="1"/>
    </xf>
    <xf numFmtId="0" fontId="7" fillId="0" borderId="87" xfId="0" applyFont="1" applyFill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87" xfId="0" applyFont="1" applyFill="1" applyBorder="1" applyAlignment="1">
      <alignment vertical="center"/>
    </xf>
    <xf numFmtId="0" fontId="7" fillId="0" borderId="17" xfId="0" applyNumberFormat="1" applyFont="1" applyBorder="1" applyAlignment="1">
      <alignment horizontal="center" vertical="center" wrapText="1"/>
    </xf>
    <xf numFmtId="0" fontId="112" fillId="0" borderId="89" xfId="0" applyFont="1" applyBorder="1" applyAlignment="1">
      <alignment vertical="top" wrapText="1"/>
    </xf>
    <xf numFmtId="0" fontId="7" fillId="0" borderId="90" xfId="0" applyFont="1" applyFill="1" applyBorder="1" applyAlignment="1">
      <alignment horizontal="center" vertical="center" wrapText="1"/>
    </xf>
    <xf numFmtId="0" fontId="112" fillId="0" borderId="78" xfId="0" applyFont="1" applyBorder="1" applyAlignment="1">
      <alignment vertical="top"/>
    </xf>
    <xf numFmtId="0" fontId="7" fillId="0" borderId="86" xfId="0" applyFont="1" applyFill="1" applyBorder="1" applyAlignment="1">
      <alignment horizontal="center" vertical="center" wrapText="1"/>
    </xf>
    <xf numFmtId="0" fontId="112" fillId="0" borderId="83" xfId="0" applyFont="1" applyBorder="1" applyAlignment="1">
      <alignment vertical="top"/>
    </xf>
    <xf numFmtId="0" fontId="7" fillId="0" borderId="29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vertical="center"/>
    </xf>
    <xf numFmtId="0" fontId="7" fillId="0" borderId="91" xfId="0" applyFont="1" applyBorder="1" applyAlignment="1">
      <alignment vertical="center" wrapText="1"/>
    </xf>
    <xf numFmtId="0" fontId="7" fillId="0" borderId="91" xfId="0" applyFont="1" applyBorder="1" applyAlignment="1">
      <alignment horizontal="center" vertical="center" wrapText="1"/>
    </xf>
    <xf numFmtId="49" fontId="7" fillId="0" borderId="91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7" fillId="0" borderId="28" xfId="0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 wrapText="1"/>
    </xf>
    <xf numFmtId="0" fontId="7" fillId="0" borderId="78" xfId="0" applyFont="1" applyBorder="1" applyAlignment="1">
      <alignment vertical="top" wrapText="1"/>
    </xf>
    <xf numFmtId="0" fontId="7" fillId="0" borderId="81" xfId="0" applyFont="1" applyBorder="1" applyAlignment="1">
      <alignment vertical="top" wrapText="1"/>
    </xf>
    <xf numFmtId="0" fontId="7" fillId="0" borderId="87" xfId="0" applyFont="1" applyFill="1" applyBorder="1" applyAlignment="1">
      <alignment vertical="center" wrapText="1"/>
    </xf>
    <xf numFmtId="0" fontId="7" fillId="0" borderId="78" xfId="0" applyFont="1" applyFill="1" applyBorder="1" applyAlignment="1">
      <alignment vertical="center" wrapText="1"/>
    </xf>
    <xf numFmtId="0" fontId="112" fillId="0" borderId="81" xfId="0" applyFont="1" applyBorder="1" applyAlignment="1">
      <alignment vertical="top"/>
    </xf>
    <xf numFmtId="0" fontId="7" fillId="0" borderId="92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16" fillId="0" borderId="17" xfId="0" applyFont="1" applyFill="1" applyBorder="1" applyAlignment="1">
      <alignment horizontal="center" vertical="center"/>
    </xf>
    <xf numFmtId="0" fontId="116" fillId="0" borderId="17" xfId="0" applyFont="1" applyBorder="1" applyAlignment="1">
      <alignment horizontal="center" vertical="center"/>
    </xf>
    <xf numFmtId="0" fontId="7" fillId="30" borderId="10" xfId="0" applyFont="1" applyFill="1" applyBorder="1" applyAlignment="1">
      <alignment horizontal="center" vertical="top"/>
    </xf>
    <xf numFmtId="0" fontId="110" fillId="3" borderId="0" xfId="0" applyFont="1" applyFill="1" applyAlignment="1">
      <alignment horizontal="center" vertical="top"/>
    </xf>
    <xf numFmtId="0" fontId="5" fillId="0" borderId="15" xfId="0" applyFont="1" applyBorder="1" applyAlignment="1">
      <alignment horizontal="right" vertical="center"/>
    </xf>
    <xf numFmtId="0" fontId="28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 wrapText="1"/>
    </xf>
    <xf numFmtId="0" fontId="110" fillId="0" borderId="15" xfId="0" applyFont="1" applyFill="1" applyBorder="1" applyAlignment="1">
      <alignment horizontal="center" vertical="top"/>
    </xf>
    <xf numFmtId="0" fontId="7" fillId="36" borderId="10" xfId="0" applyFont="1" applyFill="1" applyBorder="1" applyAlignment="1">
      <alignment horizontal="center" vertical="top" wrapText="1"/>
    </xf>
    <xf numFmtId="0" fontId="8" fillId="36" borderId="10" xfId="0" applyFont="1" applyFill="1" applyBorder="1" applyAlignment="1">
      <alignment horizontal="right" vertical="top" wrapText="1"/>
    </xf>
    <xf numFmtId="1" fontId="7" fillId="36" borderId="10" xfId="0" applyNumberFormat="1" applyFont="1" applyFill="1" applyBorder="1" applyAlignment="1">
      <alignment horizontal="center" vertical="top" wrapText="1"/>
    </xf>
    <xf numFmtId="0" fontId="24" fillId="36" borderId="13" xfId="0" applyFont="1" applyFill="1" applyBorder="1" applyAlignment="1">
      <alignment horizontal="center" vertical="center"/>
    </xf>
    <xf numFmtId="0" fontId="33" fillId="0" borderId="15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4" fillId="36" borderId="43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top" wrapText="1"/>
    </xf>
    <xf numFmtId="0" fontId="110" fillId="32" borderId="0" xfId="0" applyFont="1" applyFill="1" applyAlignment="1">
      <alignment horizontal="center" vertical="top"/>
    </xf>
    <xf numFmtId="14" fontId="7" fillId="0" borderId="15" xfId="0" applyNumberFormat="1" applyFont="1" applyFill="1" applyBorder="1" applyAlignment="1">
      <alignment horizontal="right" vertical="top" wrapText="1"/>
    </xf>
    <xf numFmtId="0" fontId="11" fillId="0" borderId="15" xfId="0" applyFont="1" applyFill="1" applyBorder="1" applyAlignment="1">
      <alignment horizontal="center" vertical="top" wrapText="1"/>
    </xf>
    <xf numFmtId="49" fontId="9" fillId="0" borderId="40" xfId="0" applyNumberFormat="1" applyFont="1" applyBorder="1" applyAlignment="1">
      <alignment horizontal="right" vertical="top" wrapText="1"/>
    </xf>
    <xf numFmtId="49" fontId="7" fillId="0" borderId="47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horizontal="right" vertical="top"/>
    </xf>
    <xf numFmtId="0" fontId="7" fillId="38" borderId="10" xfId="0" applyFont="1" applyFill="1" applyBorder="1" applyAlignment="1">
      <alignment horizontal="center" vertical="top"/>
    </xf>
    <xf numFmtId="0" fontId="7" fillId="39" borderId="10" xfId="0" applyFont="1" applyFill="1" applyBorder="1" applyAlignment="1">
      <alignment horizontal="right" vertical="center"/>
    </xf>
    <xf numFmtId="49" fontId="31" fillId="0" borderId="48" xfId="0" applyNumberFormat="1" applyFont="1" applyFill="1" applyBorder="1" applyAlignment="1">
      <alignment horizontal="center" vertical="center" wrapText="1"/>
    </xf>
    <xf numFmtId="0" fontId="112" fillId="36" borderId="49" xfId="0" applyFont="1" applyFill="1" applyBorder="1" applyAlignment="1">
      <alignment horizontal="center" vertical="center"/>
    </xf>
    <xf numFmtId="0" fontId="112" fillId="36" borderId="50" xfId="0" applyFont="1" applyFill="1" applyBorder="1" applyAlignment="1">
      <alignment horizontal="center" vertical="center"/>
    </xf>
    <xf numFmtId="0" fontId="112" fillId="0" borderId="50" xfId="0" applyFont="1" applyFill="1" applyBorder="1" applyAlignment="1">
      <alignment horizontal="center" vertical="center"/>
    </xf>
    <xf numFmtId="0" fontId="112" fillId="0" borderId="71" xfId="0" applyFont="1" applyFill="1" applyBorder="1" applyAlignment="1">
      <alignment horizontal="center" vertical="center"/>
    </xf>
    <xf numFmtId="0" fontId="112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right" vertical="top"/>
    </xf>
    <xf numFmtId="0" fontId="7" fillId="40" borderId="13" xfId="0" applyFont="1" applyFill="1" applyBorder="1" applyAlignment="1">
      <alignment horizontal="center" vertical="top"/>
    </xf>
    <xf numFmtId="0" fontId="7" fillId="39" borderId="10" xfId="0" applyFont="1" applyFill="1" applyBorder="1" applyAlignment="1">
      <alignment vertical="center"/>
    </xf>
    <xf numFmtId="0" fontId="7" fillId="39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left" vertical="center"/>
    </xf>
    <xf numFmtId="0" fontId="7" fillId="39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/>
    </xf>
    <xf numFmtId="0" fontId="110" fillId="0" borderId="0" xfId="0" applyFont="1" applyAlignment="1">
      <alignment horizontal="center" vertical="top"/>
    </xf>
    <xf numFmtId="0" fontId="7" fillId="30" borderId="47" xfId="0" applyFont="1" applyFill="1" applyBorder="1" applyAlignment="1">
      <alignment horizontal="center" vertical="center" wrapText="1"/>
    </xf>
    <xf numFmtId="0" fontId="114" fillId="0" borderId="15" xfId="0" applyFont="1" applyFill="1" applyBorder="1" applyAlignment="1">
      <alignment horizontal="center" vertical="top" wrapText="1"/>
    </xf>
    <xf numFmtId="0" fontId="117" fillId="0" borderId="10" xfId="0" applyFont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left" vertical="center" wrapText="1"/>
    </xf>
    <xf numFmtId="0" fontId="112" fillId="0" borderId="10" xfId="0" applyFont="1" applyFill="1" applyBorder="1" applyAlignment="1">
      <alignment vertical="top"/>
    </xf>
    <xf numFmtId="17" fontId="7" fillId="0" borderId="17" xfId="0" applyNumberFormat="1" applyFont="1" applyFill="1" applyBorder="1" applyAlignment="1">
      <alignment horizontal="right" vertical="center" wrapText="1"/>
    </xf>
    <xf numFmtId="0" fontId="7" fillId="36" borderId="10" xfId="0" applyFont="1" applyFill="1" applyBorder="1" applyAlignment="1">
      <alignment horizontal="left" vertical="top" wrapText="1"/>
    </xf>
    <xf numFmtId="0" fontId="48" fillId="30" borderId="0" xfId="0" applyFont="1" applyFill="1" applyAlignment="1">
      <alignment horizontal="center" textRotation="90"/>
    </xf>
    <xf numFmtId="0" fontId="7" fillId="42" borderId="0" xfId="0" applyFont="1" applyFill="1" applyAlignment="1">
      <alignment horizontal="center" vertical="top"/>
    </xf>
    <xf numFmtId="0" fontId="7" fillId="42" borderId="10" xfId="0" applyFont="1" applyFill="1" applyBorder="1" applyAlignment="1">
      <alignment horizontal="center" vertical="center" textRotation="90"/>
    </xf>
    <xf numFmtId="0" fontId="7" fillId="3" borderId="0" xfId="0" applyFont="1" applyFill="1" applyAlignment="1">
      <alignment horizontal="center" vertical="top" textRotation="90"/>
    </xf>
    <xf numFmtId="0" fontId="111" fillId="32" borderId="0" xfId="0" applyFont="1" applyFill="1" applyAlignment="1">
      <alignment horizontal="center" vertical="top"/>
    </xf>
    <xf numFmtId="0" fontId="111" fillId="0" borderId="10" xfId="0" applyFont="1" applyBorder="1" applyAlignment="1">
      <alignment vertical="top" wrapText="1"/>
    </xf>
    <xf numFmtId="0" fontId="7" fillId="42" borderId="10" xfId="0" applyFont="1" applyFill="1" applyBorder="1" applyAlignment="1">
      <alignment horizontal="center" vertical="top"/>
    </xf>
    <xf numFmtId="0" fontId="7" fillId="42" borderId="0" xfId="0" applyFont="1" applyFill="1" applyAlignment="1">
      <alignment horizontal="center" vertical="top" wrapText="1"/>
    </xf>
    <xf numFmtId="0" fontId="7" fillId="7" borderId="10" xfId="0" applyFont="1" applyFill="1" applyBorder="1" applyAlignment="1">
      <alignment horizontal="center" vertical="center" textRotation="90"/>
    </xf>
    <xf numFmtId="0" fontId="110" fillId="7" borderId="0" xfId="0" applyFont="1" applyFill="1" applyAlignment="1">
      <alignment horizontal="center" vertical="top"/>
    </xf>
    <xf numFmtId="0" fontId="7" fillId="7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47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/>
    </xf>
    <xf numFmtId="0" fontId="7" fillId="33" borderId="17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 wrapText="1"/>
    </xf>
    <xf numFmtId="0" fontId="7" fillId="0" borderId="4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top" wrapText="1"/>
    </xf>
    <xf numFmtId="0" fontId="7" fillId="13" borderId="17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right" vertical="center" wrapText="1"/>
    </xf>
    <xf numFmtId="0" fontId="52" fillId="13" borderId="15" xfId="0" applyFont="1" applyFill="1" applyBorder="1" applyAlignment="1">
      <alignment horizontal="center" vertical="top" wrapText="1"/>
    </xf>
    <xf numFmtId="0" fontId="9" fillId="13" borderId="47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 textRotation="90"/>
    </xf>
    <xf numFmtId="0" fontId="7" fillId="0" borderId="47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top" wrapText="1"/>
    </xf>
    <xf numFmtId="17" fontId="7" fillId="0" borderId="15" xfId="0" applyNumberFormat="1" applyFont="1" applyFill="1" applyBorder="1" applyAlignment="1">
      <alignment horizontal="right" vertical="center" wrapText="1"/>
    </xf>
    <xf numFmtId="17" fontId="7" fillId="0" borderId="17" xfId="0" applyNumberFormat="1" applyFont="1" applyFill="1" applyBorder="1" applyAlignment="1">
      <alignment horizontal="right" vertical="center" wrapText="1"/>
    </xf>
    <xf numFmtId="0" fontId="9" fillId="13" borderId="17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16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43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13" borderId="47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47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5" xfId="0" applyFont="1" applyBorder="1" applyAlignment="1">
      <alignment horizontal="center" vertical="top"/>
    </xf>
    <xf numFmtId="0" fontId="7" fillId="0" borderId="47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41" xfId="0" applyFont="1" applyFill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right" vertical="top" wrapText="1"/>
    </xf>
    <xf numFmtId="49" fontId="7" fillId="0" borderId="17" xfId="0" applyNumberFormat="1" applyFont="1" applyFill="1" applyBorder="1" applyAlignment="1">
      <alignment horizontal="right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9" fillId="13" borderId="15" xfId="0" applyFont="1" applyFill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47" xfId="0" applyNumberFormat="1" applyFont="1" applyBorder="1" applyAlignment="1">
      <alignment horizontal="center" vertical="center" wrapText="1"/>
    </xf>
    <xf numFmtId="49" fontId="7" fillId="0" borderId="47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47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right" vertical="top" wrapText="1"/>
    </xf>
    <xf numFmtId="14" fontId="7" fillId="0" borderId="17" xfId="0" applyNumberFormat="1" applyFont="1" applyBorder="1" applyAlignment="1">
      <alignment horizontal="right" vertical="top" wrapText="1"/>
    </xf>
    <xf numFmtId="49" fontId="9" fillId="0" borderId="57" xfId="0" applyNumberFormat="1" applyFont="1" applyBorder="1" applyAlignment="1">
      <alignment horizontal="left" vertical="top" wrapText="1"/>
    </xf>
    <xf numFmtId="49" fontId="9" fillId="0" borderId="40" xfId="0" applyNumberFormat="1" applyFont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14" fontId="7" fillId="0" borderId="15" xfId="0" applyNumberFormat="1" applyFont="1" applyFill="1" applyBorder="1" applyAlignment="1">
      <alignment horizontal="right" vertical="top" wrapText="1"/>
    </xf>
    <xf numFmtId="14" fontId="7" fillId="0" borderId="47" xfId="0" applyNumberFormat="1" applyFont="1" applyFill="1" applyBorder="1" applyAlignment="1">
      <alignment horizontal="right" vertical="top" wrapText="1"/>
    </xf>
    <xf numFmtId="14" fontId="7" fillId="0" borderId="17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49" fontId="110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14" fontId="7" fillId="0" borderId="15" xfId="0" applyNumberFormat="1" applyFont="1" applyFill="1" applyBorder="1" applyAlignment="1">
      <alignment horizontal="right" vertical="center" wrapText="1"/>
    </xf>
    <xf numFmtId="14" fontId="7" fillId="0" borderId="47" xfId="0" applyNumberFormat="1" applyFont="1" applyFill="1" applyBorder="1" applyAlignment="1">
      <alignment horizontal="right" vertical="center" wrapText="1"/>
    </xf>
    <xf numFmtId="14" fontId="7" fillId="0" borderId="17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7" xfId="0" applyNumberFormat="1" applyFont="1" applyFill="1" applyBorder="1" applyAlignment="1">
      <alignment horizontal="center" vertical="top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right" vertical="top"/>
    </xf>
    <xf numFmtId="49" fontId="7" fillId="0" borderId="17" xfId="0" applyNumberFormat="1" applyFont="1" applyBorder="1" applyAlignment="1">
      <alignment horizontal="right" vertical="top"/>
    </xf>
    <xf numFmtId="49" fontId="7" fillId="33" borderId="15" xfId="0" applyNumberFormat="1" applyFont="1" applyFill="1" applyBorder="1" applyAlignment="1">
      <alignment horizontal="center" vertical="center" wrapText="1"/>
    </xf>
    <xf numFmtId="49" fontId="7" fillId="33" borderId="47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4" fontId="7" fillId="0" borderId="15" xfId="0" applyNumberFormat="1" applyFont="1" applyFill="1" applyBorder="1" applyAlignment="1">
      <alignment horizontal="center" vertical="top" wrapText="1"/>
    </xf>
    <xf numFmtId="14" fontId="7" fillId="0" borderId="17" xfId="0" applyNumberFormat="1" applyFont="1" applyFill="1" applyBorder="1" applyAlignment="1">
      <alignment horizontal="center" vertical="top" wrapText="1"/>
    </xf>
    <xf numFmtId="17" fontId="7" fillId="0" borderId="15" xfId="0" applyNumberFormat="1" applyFont="1" applyFill="1" applyBorder="1" applyAlignment="1">
      <alignment horizontal="center" vertical="center" wrapText="1"/>
    </xf>
    <xf numFmtId="17" fontId="7" fillId="0" borderId="47" xfId="0" applyNumberFormat="1" applyFont="1" applyFill="1" applyBorder="1" applyAlignment="1">
      <alignment horizontal="center" vertical="center" wrapText="1"/>
    </xf>
    <xf numFmtId="17" fontId="7" fillId="0" borderId="17" xfId="0" applyNumberFormat="1" applyFont="1" applyFill="1" applyBorder="1" applyAlignment="1">
      <alignment horizontal="center"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center" wrapText="1"/>
    </xf>
    <xf numFmtId="14" fontId="7" fillId="0" borderId="47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right" vertical="top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Border="1" applyAlignment="1">
      <alignment horizontal="right" vertical="top"/>
    </xf>
    <xf numFmtId="0" fontId="7" fillId="36" borderId="15" xfId="0" applyFont="1" applyFill="1" applyBorder="1" applyAlignment="1">
      <alignment horizontal="center" vertical="center" wrapText="1"/>
    </xf>
    <xf numFmtId="0" fontId="7" fillId="36" borderId="47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42" borderId="47" xfId="0" applyFont="1" applyFill="1" applyBorder="1" applyAlignment="1">
      <alignment horizontal="center" vertical="top" wrapText="1"/>
    </xf>
    <xf numFmtId="0" fontId="7" fillId="42" borderId="17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3" borderId="15" xfId="0" applyFont="1" applyFill="1" applyBorder="1" applyAlignment="1">
      <alignment horizontal="center" vertical="top" wrapText="1"/>
    </xf>
    <xf numFmtId="0" fontId="7" fillId="3" borderId="47" xfId="0" applyFont="1" applyFill="1" applyBorder="1" applyAlignment="1">
      <alignment horizontal="center" vertical="top" wrapText="1"/>
    </xf>
    <xf numFmtId="0" fontId="7" fillId="3" borderId="17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 textRotation="90" wrapText="1"/>
    </xf>
    <xf numFmtId="0" fontId="7" fillId="0" borderId="47" xfId="0" applyFont="1" applyFill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wrapText="1"/>
    </xf>
    <xf numFmtId="0" fontId="110" fillId="0" borderId="15" xfId="0" applyFont="1" applyFill="1" applyBorder="1" applyAlignment="1">
      <alignment horizontal="center" vertical="top" wrapText="1"/>
    </xf>
    <xf numFmtId="0" fontId="110" fillId="0" borderId="17" xfId="0" applyFont="1" applyFill="1" applyBorder="1" applyAlignment="1">
      <alignment horizontal="center" vertical="top" wrapText="1"/>
    </xf>
    <xf numFmtId="0" fontId="114" fillId="0" borderId="15" xfId="0" applyFont="1" applyBorder="1" applyAlignment="1">
      <alignment horizontal="center" vertical="center" wrapText="1"/>
    </xf>
    <xf numFmtId="0" fontId="114" fillId="0" borderId="47" xfId="0" applyFont="1" applyBorder="1" applyAlignment="1">
      <alignment horizontal="center" vertical="center" wrapText="1"/>
    </xf>
    <xf numFmtId="0" fontId="114" fillId="0" borderId="17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left" vertical="top" wrapText="1"/>
    </xf>
    <xf numFmtId="0" fontId="7" fillId="0" borderId="47" xfId="0" applyFont="1" applyFill="1" applyBorder="1" applyAlignment="1">
      <alignment horizontal="center" vertical="top"/>
    </xf>
    <xf numFmtId="49" fontId="7" fillId="0" borderId="47" xfId="0" applyNumberFormat="1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center" vertical="top" wrapText="1"/>
    </xf>
    <xf numFmtId="0" fontId="50" fillId="0" borderId="17" xfId="0" applyFont="1" applyFill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18" fillId="0" borderId="13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14" fontId="18" fillId="0" borderId="43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textRotation="90" wrapText="1"/>
    </xf>
    <xf numFmtId="0" fontId="22" fillId="0" borderId="47" xfId="0" applyFont="1" applyBorder="1" applyAlignment="1">
      <alignment horizontal="center" vertical="center" textRotation="90" wrapText="1"/>
    </xf>
    <xf numFmtId="0" fontId="22" fillId="0" borderId="17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top" wrapText="1"/>
    </xf>
    <xf numFmtId="0" fontId="29" fillId="0" borderId="41" xfId="0" applyFont="1" applyFill="1" applyBorder="1" applyAlignment="1">
      <alignment horizontal="center" vertical="top" wrapText="1"/>
    </xf>
    <xf numFmtId="0" fontId="29" fillId="0" borderId="16" xfId="0" applyFont="1" applyFill="1" applyBorder="1" applyAlignment="1">
      <alignment horizontal="center" vertical="top" wrapText="1"/>
    </xf>
    <xf numFmtId="0" fontId="118" fillId="36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/>
    </xf>
    <xf numFmtId="0" fontId="110" fillId="37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59;&#1041;i&#1055;\_&#1057;&#1087;&#1086;&#1088;&#1090;\_&#1057;&#1077;&#1082;&#1094;ii\&#1060;&#1091;&#1090;&#1079;&#1072;&#1083;%20&#1046;&#1110;&#1085;\&#1047;&#1072;&#1103;&#1074;&#1082;&#1080;\&#1079;&#1072;&#1103;&#1074;&#1082;&#1072;%20&#1078;&#1110;&#1085;&#1082;&#1080;%20&#1092;&#1091;&#1090;&#1079;&#107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</sheetNames>
    <sheetDataSet>
      <sheetData sheetId="0">
        <row r="13">
          <cell r="E13" t="str">
            <v>Агро.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939" sqref="H939"/>
    </sheetView>
  </sheetViews>
  <sheetFormatPr defaultColWidth="9.375" defaultRowHeight="12.75"/>
  <cols>
    <col min="1" max="1" width="4.125" style="9" customWidth="1"/>
    <col min="2" max="2" width="22.25390625" style="8" customWidth="1"/>
    <col min="3" max="3" width="10.00390625" style="9" customWidth="1"/>
    <col min="4" max="4" width="10.125" style="9" customWidth="1"/>
    <col min="5" max="6" width="4.375" style="9" customWidth="1"/>
    <col min="7" max="7" width="7.625" style="9" customWidth="1"/>
    <col min="8" max="8" width="16.125" style="20" customWidth="1"/>
    <col min="9" max="9" width="36.75390625" style="34" customWidth="1"/>
    <col min="10" max="10" width="15.25390625" style="17" customWidth="1"/>
    <col min="11" max="11" width="18.25390625" style="15" customWidth="1"/>
    <col min="12" max="12" width="4.375" style="17" customWidth="1"/>
    <col min="13" max="13" width="6.625" style="9" customWidth="1"/>
    <col min="14" max="14" width="2.625" style="132" customWidth="1"/>
    <col min="15" max="15" width="4.00390625" style="10" customWidth="1"/>
    <col min="16" max="17" width="3.375" style="10" customWidth="1"/>
    <col min="18" max="18" width="3.00390625" style="10" customWidth="1"/>
    <col min="19" max="19" width="3.625" style="10" customWidth="1"/>
    <col min="20" max="20" width="3.00390625" style="8" customWidth="1"/>
    <col min="21" max="21" width="3.375" style="8" customWidth="1"/>
    <col min="22" max="22" width="2.875" style="8" customWidth="1"/>
    <col min="23" max="23" width="2.625" style="8" customWidth="1"/>
    <col min="24" max="16384" width="9.375" style="8" customWidth="1"/>
  </cols>
  <sheetData>
    <row r="1" spans="1:19" ht="46.5" customHeight="1">
      <c r="A1" s="722" t="s">
        <v>741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620" t="s">
        <v>271</v>
      </c>
      <c r="O1" s="8"/>
      <c r="P1" s="8"/>
      <c r="Q1" s="8"/>
      <c r="R1" s="8"/>
      <c r="S1" s="8"/>
    </row>
    <row r="2" spans="1:19" s="14" customFormat="1" ht="33.75" customHeight="1">
      <c r="A2" s="723" t="s">
        <v>127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6"/>
    </row>
    <row r="3" spans="1:22" ht="71.25">
      <c r="A3" s="88" t="s">
        <v>20</v>
      </c>
      <c r="B3" s="88" t="s">
        <v>17</v>
      </c>
      <c r="C3" s="88" t="s">
        <v>46</v>
      </c>
      <c r="D3" s="88" t="s">
        <v>307</v>
      </c>
      <c r="E3" s="89" t="s">
        <v>98</v>
      </c>
      <c r="F3" s="90" t="s">
        <v>99</v>
      </c>
      <c r="G3" s="88" t="s">
        <v>47</v>
      </c>
      <c r="H3" s="88" t="s">
        <v>21</v>
      </c>
      <c r="I3" s="91" t="s">
        <v>742</v>
      </c>
      <c r="J3" s="92" t="s">
        <v>644</v>
      </c>
      <c r="K3" s="88" t="s">
        <v>645</v>
      </c>
      <c r="L3" s="102" t="s">
        <v>19</v>
      </c>
      <c r="M3" s="181" t="s">
        <v>108</v>
      </c>
      <c r="N3" s="140" t="s">
        <v>301</v>
      </c>
      <c r="O3" s="98" t="s">
        <v>302</v>
      </c>
      <c r="P3" s="91" t="s">
        <v>303</v>
      </c>
      <c r="Q3" s="91" t="s">
        <v>304</v>
      </c>
      <c r="R3" s="91" t="s">
        <v>305</v>
      </c>
      <c r="S3" s="628" t="s">
        <v>1452</v>
      </c>
      <c r="T3" s="91" t="s">
        <v>303</v>
      </c>
      <c r="U3" s="91" t="s">
        <v>304</v>
      </c>
      <c r="V3" s="91" t="s">
        <v>305</v>
      </c>
    </row>
    <row r="4" spans="1:22" ht="15">
      <c r="A4" s="232">
        <v>8</v>
      </c>
      <c r="B4" s="17" t="s">
        <v>110</v>
      </c>
      <c r="C4" s="32">
        <f>SUM(M48)</f>
        <v>50</v>
      </c>
      <c r="D4" s="208" t="s">
        <v>649</v>
      </c>
      <c r="E4" s="210"/>
      <c r="F4" s="18"/>
      <c r="G4" s="32"/>
      <c r="J4" s="24"/>
      <c r="K4" s="14"/>
      <c r="L4" s="61"/>
      <c r="M4" s="62"/>
      <c r="N4" s="119"/>
      <c r="O4" s="6"/>
      <c r="P4" s="6"/>
      <c r="Q4" s="6"/>
      <c r="R4" s="6"/>
      <c r="S4" s="6"/>
      <c r="T4" s="14"/>
      <c r="U4" s="14"/>
      <c r="V4" s="14"/>
    </row>
    <row r="5" spans="1:22" ht="30">
      <c r="A5" s="232"/>
      <c r="B5" s="232"/>
      <c r="C5" s="232"/>
      <c r="D5" s="232"/>
      <c r="E5" s="232"/>
      <c r="F5" s="232"/>
      <c r="G5" s="246">
        <v>1</v>
      </c>
      <c r="H5" s="118" t="s">
        <v>163</v>
      </c>
      <c r="I5" s="47" t="s">
        <v>971</v>
      </c>
      <c r="J5" s="110" t="s">
        <v>970</v>
      </c>
      <c r="K5" s="41" t="s">
        <v>7</v>
      </c>
      <c r="L5" s="574">
        <v>3</v>
      </c>
      <c r="M5" s="47" t="s">
        <v>94</v>
      </c>
      <c r="N5" s="119"/>
      <c r="O5" s="6"/>
      <c r="P5" s="6"/>
      <c r="Q5" s="6"/>
      <c r="R5" s="6"/>
      <c r="S5" s="6"/>
      <c r="T5" s="14"/>
      <c r="U5" s="14"/>
      <c r="V5" s="14"/>
    </row>
    <row r="6" spans="1:22" ht="60" customHeight="1">
      <c r="A6" s="232"/>
      <c r="B6" s="232"/>
      <c r="C6" s="232"/>
      <c r="D6" s="232"/>
      <c r="E6" s="232"/>
      <c r="F6" s="232"/>
      <c r="G6" s="246">
        <v>2</v>
      </c>
      <c r="H6" s="47" t="s">
        <v>331</v>
      </c>
      <c r="I6" s="395" t="s">
        <v>1129</v>
      </c>
      <c r="J6" s="110" t="s">
        <v>77</v>
      </c>
      <c r="K6" s="41" t="s">
        <v>7</v>
      </c>
      <c r="L6" s="576">
        <v>1</v>
      </c>
      <c r="M6" s="54" t="s">
        <v>94</v>
      </c>
      <c r="N6" s="84"/>
      <c r="O6" s="4"/>
      <c r="P6" s="99"/>
      <c r="Q6" s="99"/>
      <c r="R6" s="99"/>
      <c r="S6" s="6"/>
      <c r="T6" s="14"/>
      <c r="U6" s="14"/>
      <c r="V6" s="14"/>
    </row>
    <row r="7" spans="1:22" s="4" customFormat="1" ht="72.75" customHeight="1">
      <c r="A7" s="232"/>
      <c r="B7" s="232"/>
      <c r="C7" s="232"/>
      <c r="D7" s="232"/>
      <c r="E7" s="232"/>
      <c r="F7" s="232" t="s">
        <v>536</v>
      </c>
      <c r="G7" s="246">
        <v>3</v>
      </c>
      <c r="H7" s="118" t="s">
        <v>163</v>
      </c>
      <c r="I7" s="316" t="s">
        <v>1064</v>
      </c>
      <c r="J7" s="110" t="s">
        <v>800</v>
      </c>
      <c r="K7" s="47" t="s">
        <v>801</v>
      </c>
      <c r="L7" s="574">
        <v>2</v>
      </c>
      <c r="M7" s="47" t="s">
        <v>94</v>
      </c>
      <c r="N7" s="119"/>
      <c r="O7" s="93"/>
      <c r="P7" s="95"/>
      <c r="Q7" s="96">
        <v>1</v>
      </c>
      <c r="R7" s="97"/>
      <c r="S7" s="6"/>
      <c r="T7" s="14"/>
      <c r="U7" s="14"/>
      <c r="V7" s="14"/>
    </row>
    <row r="8" spans="1:22" s="4" customFormat="1" ht="46.5" customHeight="1">
      <c r="A8" s="232"/>
      <c r="B8" s="232"/>
      <c r="C8" s="232"/>
      <c r="D8" s="232"/>
      <c r="E8" s="232"/>
      <c r="F8" s="232"/>
      <c r="G8" s="246">
        <v>4</v>
      </c>
      <c r="H8" s="7" t="s">
        <v>163</v>
      </c>
      <c r="I8" s="302" t="s">
        <v>1063</v>
      </c>
      <c r="J8" s="110" t="s">
        <v>802</v>
      </c>
      <c r="K8" s="47" t="s">
        <v>141</v>
      </c>
      <c r="L8" s="574" t="s">
        <v>968</v>
      </c>
      <c r="M8" s="47" t="s">
        <v>94</v>
      </c>
      <c r="N8" s="276"/>
      <c r="O8" s="93"/>
      <c r="P8" s="95"/>
      <c r="Q8" s="96"/>
      <c r="R8" s="97"/>
      <c r="S8" s="6"/>
      <c r="T8" s="14"/>
      <c r="U8" s="14"/>
      <c r="V8" s="14"/>
    </row>
    <row r="9" spans="1:22" s="4" customFormat="1" ht="46.5" customHeight="1">
      <c r="A9" s="232"/>
      <c r="B9" s="232"/>
      <c r="C9" s="232"/>
      <c r="D9" s="232"/>
      <c r="E9" s="232"/>
      <c r="F9" s="232"/>
      <c r="G9" s="246">
        <v>5</v>
      </c>
      <c r="H9" s="7" t="s">
        <v>163</v>
      </c>
      <c r="I9" s="294" t="s">
        <v>876</v>
      </c>
      <c r="J9" s="428" t="s">
        <v>1449</v>
      </c>
      <c r="K9" s="47" t="s">
        <v>803</v>
      </c>
      <c r="L9" s="574" t="s">
        <v>968</v>
      </c>
      <c r="M9" s="47" t="s">
        <v>94</v>
      </c>
      <c r="N9" s="276"/>
      <c r="O9" s="93"/>
      <c r="P9" s="6"/>
      <c r="Q9" s="6"/>
      <c r="R9" s="6"/>
      <c r="S9" s="6"/>
      <c r="T9" s="14"/>
      <c r="U9" s="14"/>
      <c r="V9" s="14"/>
    </row>
    <row r="10" spans="1:22" s="4" customFormat="1" ht="117.75" customHeight="1">
      <c r="A10" s="232"/>
      <c r="B10" s="232"/>
      <c r="C10" s="232"/>
      <c r="D10" s="232"/>
      <c r="E10" s="232"/>
      <c r="F10" s="232"/>
      <c r="G10" s="246">
        <v>6</v>
      </c>
      <c r="H10" s="7" t="s">
        <v>163</v>
      </c>
      <c r="I10" s="46" t="s">
        <v>1144</v>
      </c>
      <c r="J10" s="110" t="s">
        <v>969</v>
      </c>
      <c r="K10" s="47" t="s">
        <v>1450</v>
      </c>
      <c r="L10" s="574" t="s">
        <v>968</v>
      </c>
      <c r="M10" s="47" t="s">
        <v>94</v>
      </c>
      <c r="N10" s="276"/>
      <c r="O10" s="93"/>
      <c r="P10" s="6"/>
      <c r="Q10" s="6"/>
      <c r="R10" s="6"/>
      <c r="S10" s="6"/>
      <c r="T10" s="14"/>
      <c r="U10" s="14"/>
      <c r="V10" s="14"/>
    </row>
    <row r="11" spans="1:19" s="14" customFormat="1" ht="8.25" customHeight="1">
      <c r="A11" s="232"/>
      <c r="B11" s="233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10"/>
      <c r="P11" s="6"/>
      <c r="Q11" s="6"/>
      <c r="R11" s="6"/>
      <c r="S11" s="6"/>
    </row>
    <row r="12" spans="1:22" ht="30">
      <c r="A12" s="7">
        <v>2</v>
      </c>
      <c r="B12" s="270" t="s">
        <v>23</v>
      </c>
      <c r="C12" s="271" t="s">
        <v>160</v>
      </c>
      <c r="D12" s="271" t="s">
        <v>144</v>
      </c>
      <c r="E12" s="271">
        <v>2</v>
      </c>
      <c r="F12" s="271">
        <v>1</v>
      </c>
      <c r="G12" s="299" t="s">
        <v>497</v>
      </c>
      <c r="H12" s="47" t="s">
        <v>163</v>
      </c>
      <c r="I12" s="387" t="s">
        <v>548</v>
      </c>
      <c r="J12" s="252"/>
      <c r="K12" s="253"/>
      <c r="L12" s="290"/>
      <c r="M12" s="697">
        <v>10</v>
      </c>
      <c r="N12" s="9"/>
      <c r="O12" s="8"/>
      <c r="P12" s="99"/>
      <c r="Q12" s="99"/>
      <c r="R12" s="99"/>
      <c r="S12" s="6"/>
      <c r="T12" s="14"/>
      <c r="U12" s="14"/>
      <c r="V12" s="14"/>
    </row>
    <row r="13" spans="1:22" ht="15">
      <c r="A13" s="232"/>
      <c r="B13" s="233"/>
      <c r="C13" s="232"/>
      <c r="D13" s="232"/>
      <c r="E13" s="232"/>
      <c r="F13" s="232"/>
      <c r="G13" s="232"/>
      <c r="H13" s="232"/>
      <c r="I13" s="407" t="s">
        <v>549</v>
      </c>
      <c r="J13" s="254"/>
      <c r="K13" s="255"/>
      <c r="L13" s="286"/>
      <c r="M13" s="697"/>
      <c r="N13" s="9"/>
      <c r="O13" s="8"/>
      <c r="P13" s="99"/>
      <c r="Q13" s="99"/>
      <c r="R13" s="99"/>
      <c r="S13" s="6"/>
      <c r="T13" s="14"/>
      <c r="U13" s="14"/>
      <c r="V13" s="14"/>
    </row>
    <row r="14" spans="1:22" ht="30">
      <c r="A14" s="7">
        <v>3</v>
      </c>
      <c r="B14" s="270" t="s">
        <v>332</v>
      </c>
      <c r="C14" s="271" t="s">
        <v>160</v>
      </c>
      <c r="D14" s="271" t="s">
        <v>144</v>
      </c>
      <c r="E14" s="271">
        <v>2</v>
      </c>
      <c r="F14" s="271">
        <v>5</v>
      </c>
      <c r="G14" s="299" t="s">
        <v>118</v>
      </c>
      <c r="H14" s="47" t="s">
        <v>163</v>
      </c>
      <c r="I14" s="387" t="s">
        <v>550</v>
      </c>
      <c r="J14" s="252"/>
      <c r="K14" s="253"/>
      <c r="L14" s="290"/>
      <c r="M14" s="697"/>
      <c r="N14" s="9"/>
      <c r="O14" s="8"/>
      <c r="P14" s="99"/>
      <c r="Q14" s="99"/>
      <c r="R14" s="99"/>
      <c r="S14" s="6"/>
      <c r="T14" s="14"/>
      <c r="U14" s="14"/>
      <c r="V14" s="14"/>
    </row>
    <row r="15" spans="1:22" ht="15">
      <c r="A15" s="232"/>
      <c r="B15" s="233"/>
      <c r="C15" s="232"/>
      <c r="D15" s="232"/>
      <c r="E15" s="232"/>
      <c r="F15" s="232"/>
      <c r="G15" s="232"/>
      <c r="H15" s="232"/>
      <c r="I15" s="407" t="s">
        <v>549</v>
      </c>
      <c r="J15" s="254"/>
      <c r="K15" s="255"/>
      <c r="L15" s="286"/>
      <c r="M15" s="697"/>
      <c r="N15" s="9"/>
      <c r="O15" s="8"/>
      <c r="P15" s="99"/>
      <c r="Q15" s="99"/>
      <c r="R15" s="99"/>
      <c r="S15" s="6"/>
      <c r="T15" s="14"/>
      <c r="U15" s="14"/>
      <c r="V15" s="14"/>
    </row>
    <row r="16" spans="1:22" ht="15">
      <c r="A16" s="232"/>
      <c r="B16" s="233"/>
      <c r="C16" s="232"/>
      <c r="D16" s="232"/>
      <c r="E16" s="232"/>
      <c r="F16" s="232"/>
      <c r="G16" s="232"/>
      <c r="H16" s="232"/>
      <c r="I16" s="172" t="s">
        <v>746</v>
      </c>
      <c r="J16" s="252"/>
      <c r="K16" s="253"/>
      <c r="L16" s="260"/>
      <c r="M16" s="697">
        <v>20</v>
      </c>
      <c r="N16" s="9"/>
      <c r="O16" s="8"/>
      <c r="P16" s="99"/>
      <c r="Q16" s="99"/>
      <c r="R16" s="99"/>
      <c r="S16" s="6"/>
      <c r="T16" s="14"/>
      <c r="U16" s="14"/>
      <c r="V16" s="14"/>
    </row>
    <row r="17" spans="1:22" ht="15">
      <c r="A17" s="232"/>
      <c r="B17" s="233"/>
      <c r="C17" s="232"/>
      <c r="D17" s="232"/>
      <c r="E17" s="232"/>
      <c r="F17" s="232"/>
      <c r="G17" s="232"/>
      <c r="H17" s="232"/>
      <c r="I17" s="259" t="s">
        <v>745</v>
      </c>
      <c r="J17" s="254"/>
      <c r="K17" s="255"/>
      <c r="L17" s="261"/>
      <c r="M17" s="697"/>
      <c r="N17" s="9"/>
      <c r="O17" s="8"/>
      <c r="P17" s="99"/>
      <c r="Q17" s="99"/>
      <c r="R17" s="99"/>
      <c r="S17" s="6"/>
      <c r="T17" s="14"/>
      <c r="U17" s="14"/>
      <c r="V17" s="14"/>
    </row>
    <row r="18" spans="1:22" ht="30">
      <c r="A18" s="7">
        <v>5</v>
      </c>
      <c r="B18" s="270" t="s">
        <v>676</v>
      </c>
      <c r="C18" s="271" t="s">
        <v>646</v>
      </c>
      <c r="D18" s="271" t="s">
        <v>121</v>
      </c>
      <c r="E18" s="271">
        <v>2</v>
      </c>
      <c r="F18" s="271">
        <v>1</v>
      </c>
      <c r="G18" s="47" t="s">
        <v>118</v>
      </c>
      <c r="H18" s="47" t="s">
        <v>163</v>
      </c>
      <c r="I18" s="387" t="s">
        <v>551</v>
      </c>
      <c r="J18" s="252"/>
      <c r="K18" s="253"/>
      <c r="L18" s="290"/>
      <c r="M18" s="697"/>
      <c r="N18" s="9"/>
      <c r="O18" s="8"/>
      <c r="P18" s="99"/>
      <c r="Q18" s="99"/>
      <c r="R18" s="99"/>
      <c r="S18" s="6"/>
      <c r="T18" s="14"/>
      <c r="U18" s="14"/>
      <c r="V18" s="14"/>
    </row>
    <row r="19" spans="1:22" ht="15">
      <c r="A19" s="232"/>
      <c r="B19" s="233"/>
      <c r="C19" s="232"/>
      <c r="D19" s="232"/>
      <c r="E19" s="232"/>
      <c r="F19" s="232"/>
      <c r="G19" s="232"/>
      <c r="H19" s="232"/>
      <c r="I19" s="407" t="s">
        <v>549</v>
      </c>
      <c r="J19" s="254"/>
      <c r="K19" s="255"/>
      <c r="L19" s="286"/>
      <c r="M19" s="697"/>
      <c r="N19" s="9"/>
      <c r="O19" s="8"/>
      <c r="P19" s="99"/>
      <c r="Q19" s="99"/>
      <c r="R19" s="99"/>
      <c r="S19" s="6"/>
      <c r="T19" s="14"/>
      <c r="U19" s="14"/>
      <c r="V19" s="14"/>
    </row>
    <row r="20" spans="1:22" ht="15">
      <c r="A20" s="232"/>
      <c r="B20" s="233"/>
      <c r="C20" s="232"/>
      <c r="D20" s="232"/>
      <c r="E20" s="232"/>
      <c r="F20" s="232"/>
      <c r="G20" s="232"/>
      <c r="H20" s="232"/>
      <c r="I20" s="172" t="s">
        <v>746</v>
      </c>
      <c r="J20" s="252"/>
      <c r="K20" s="253"/>
      <c r="L20" s="260"/>
      <c r="M20" s="697">
        <v>20</v>
      </c>
      <c r="N20" s="9"/>
      <c r="O20" s="8"/>
      <c r="P20" s="99"/>
      <c r="Q20" s="99"/>
      <c r="R20" s="99"/>
      <c r="S20" s="6"/>
      <c r="T20" s="14"/>
      <c r="U20" s="14"/>
      <c r="V20" s="14"/>
    </row>
    <row r="21" spans="1:22" ht="15">
      <c r="A21" s="232"/>
      <c r="B21" s="233"/>
      <c r="C21" s="232"/>
      <c r="D21" s="232"/>
      <c r="E21" s="492"/>
      <c r="F21" s="232"/>
      <c r="G21" s="232"/>
      <c r="H21" s="232"/>
      <c r="I21" s="259" t="s">
        <v>745</v>
      </c>
      <c r="J21" s="254"/>
      <c r="K21" s="255"/>
      <c r="L21" s="261"/>
      <c r="M21" s="697"/>
      <c r="N21" s="9"/>
      <c r="O21" s="8"/>
      <c r="P21" s="99"/>
      <c r="Q21" s="99"/>
      <c r="R21" s="99"/>
      <c r="S21" s="6"/>
      <c r="T21" s="14"/>
      <c r="U21" s="14"/>
      <c r="V21" s="14"/>
    </row>
    <row r="22" spans="1:22" ht="15.75">
      <c r="A22" s="497">
        <v>1</v>
      </c>
      <c r="B22" s="270" t="s">
        <v>813</v>
      </c>
      <c r="C22" s="271" t="s">
        <v>160</v>
      </c>
      <c r="D22" s="271" t="s">
        <v>144</v>
      </c>
      <c r="E22" s="493">
        <v>1</v>
      </c>
      <c r="F22" s="271">
        <v>3</v>
      </c>
      <c r="G22" s="299"/>
      <c r="H22" s="700" t="s">
        <v>142</v>
      </c>
      <c r="I22" s="762" t="s">
        <v>814</v>
      </c>
      <c r="J22" s="711" t="s">
        <v>25</v>
      </c>
      <c r="K22" s="649" t="s">
        <v>979</v>
      </c>
      <c r="L22" s="649">
        <v>2</v>
      </c>
      <c r="M22" s="7" t="s">
        <v>94</v>
      </c>
      <c r="N22" s="119"/>
      <c r="O22" s="190">
        <v>28</v>
      </c>
      <c r="P22" s="6"/>
      <c r="Q22" s="6"/>
      <c r="R22" s="6"/>
      <c r="S22" s="6"/>
      <c r="T22" s="14"/>
      <c r="U22" s="14"/>
      <c r="V22" s="14"/>
    </row>
    <row r="23" spans="1:22" ht="15.75">
      <c r="A23" s="497">
        <v>2</v>
      </c>
      <c r="B23" s="270" t="s">
        <v>23</v>
      </c>
      <c r="C23" s="271" t="s">
        <v>160</v>
      </c>
      <c r="D23" s="271" t="s">
        <v>144</v>
      </c>
      <c r="E23" s="493">
        <v>2</v>
      </c>
      <c r="F23" s="271">
        <v>1</v>
      </c>
      <c r="G23" s="299" t="s">
        <v>497</v>
      </c>
      <c r="H23" s="698"/>
      <c r="I23" s="700"/>
      <c r="J23" s="711"/>
      <c r="K23" s="649"/>
      <c r="L23" s="649"/>
      <c r="M23" s="7" t="s">
        <v>94</v>
      </c>
      <c r="N23" s="119"/>
      <c r="O23" s="190">
        <v>28</v>
      </c>
      <c r="P23" s="6"/>
      <c r="Q23" s="6"/>
      <c r="R23" s="6"/>
      <c r="S23" s="6"/>
      <c r="T23" s="14"/>
      <c r="U23" s="14"/>
      <c r="V23" s="14"/>
    </row>
    <row r="24" spans="1:22" ht="15.75">
      <c r="A24" s="497">
        <v>3</v>
      </c>
      <c r="B24" s="270" t="s">
        <v>807</v>
      </c>
      <c r="C24" s="271" t="s">
        <v>160</v>
      </c>
      <c r="D24" s="271" t="s">
        <v>806</v>
      </c>
      <c r="E24" s="493" t="s">
        <v>306</v>
      </c>
      <c r="F24" s="271">
        <v>1</v>
      </c>
      <c r="G24" s="299" t="s">
        <v>106</v>
      </c>
      <c r="H24" s="698"/>
      <c r="I24" s="700"/>
      <c r="J24" s="711"/>
      <c r="K24" s="649"/>
      <c r="L24" s="649"/>
      <c r="M24" s="7" t="s">
        <v>94</v>
      </c>
      <c r="N24" s="119"/>
      <c r="O24" s="190">
        <v>16</v>
      </c>
      <c r="P24" s="6"/>
      <c r="Q24" s="6"/>
      <c r="R24" s="6"/>
      <c r="S24" s="6"/>
      <c r="T24" s="14"/>
      <c r="U24" s="14"/>
      <c r="V24" s="14"/>
    </row>
    <row r="25" spans="1:22" ht="15.75">
      <c r="A25" s="497">
        <v>4</v>
      </c>
      <c r="B25" s="270" t="s">
        <v>24</v>
      </c>
      <c r="C25" s="271" t="s">
        <v>160</v>
      </c>
      <c r="D25" s="271" t="s">
        <v>144</v>
      </c>
      <c r="E25" s="493">
        <v>2</v>
      </c>
      <c r="F25" s="271">
        <v>5</v>
      </c>
      <c r="G25" s="299" t="s">
        <v>118</v>
      </c>
      <c r="H25" s="698"/>
      <c r="I25" s="700"/>
      <c r="J25" s="711"/>
      <c r="K25" s="649"/>
      <c r="L25" s="649"/>
      <c r="M25" s="7" t="s">
        <v>94</v>
      </c>
      <c r="N25" s="119"/>
      <c r="O25" s="190">
        <v>28</v>
      </c>
      <c r="P25" s="6"/>
      <c r="Q25" s="6"/>
      <c r="R25" s="6"/>
      <c r="S25" s="6"/>
      <c r="T25" s="14"/>
      <c r="U25" s="14"/>
      <c r="V25" s="14"/>
    </row>
    <row r="26" spans="1:22" ht="15.75">
      <c r="A26" s="497">
        <v>5</v>
      </c>
      <c r="B26" s="270" t="s">
        <v>137</v>
      </c>
      <c r="C26" s="271" t="s">
        <v>689</v>
      </c>
      <c r="D26" s="271" t="s">
        <v>145</v>
      </c>
      <c r="E26" s="493" t="s">
        <v>162</v>
      </c>
      <c r="F26" s="271">
        <v>2</v>
      </c>
      <c r="G26" s="299"/>
      <c r="H26" s="698"/>
      <c r="I26" s="700"/>
      <c r="J26" s="711"/>
      <c r="K26" s="649"/>
      <c r="L26" s="649"/>
      <c r="M26" s="7" t="s">
        <v>94</v>
      </c>
      <c r="N26" s="119"/>
      <c r="O26" s="190">
        <v>28</v>
      </c>
      <c r="P26" s="6"/>
      <c r="Q26" s="6"/>
      <c r="R26" s="6"/>
      <c r="S26" s="6"/>
      <c r="T26" s="14"/>
      <c r="U26" s="14"/>
      <c r="V26" s="14"/>
    </row>
    <row r="27" spans="1:22" ht="15.75">
      <c r="A27" s="497">
        <v>6</v>
      </c>
      <c r="B27" s="270" t="s">
        <v>531</v>
      </c>
      <c r="C27" s="271" t="s">
        <v>646</v>
      </c>
      <c r="D27" s="271" t="s">
        <v>121</v>
      </c>
      <c r="E27" s="493">
        <v>2</v>
      </c>
      <c r="F27" s="271">
        <v>1</v>
      </c>
      <c r="G27" s="47" t="s">
        <v>118</v>
      </c>
      <c r="H27" s="698"/>
      <c r="I27" s="700"/>
      <c r="J27" s="711"/>
      <c r="K27" s="649"/>
      <c r="L27" s="649"/>
      <c r="M27" s="7" t="s">
        <v>94</v>
      </c>
      <c r="N27" s="119"/>
      <c r="O27" s="190">
        <v>28</v>
      </c>
      <c r="P27" s="6"/>
      <c r="Q27" s="6"/>
      <c r="R27" s="6"/>
      <c r="S27" s="6"/>
      <c r="T27" s="14"/>
      <c r="U27" s="14"/>
      <c r="V27" s="14"/>
    </row>
    <row r="28" spans="1:22" ht="15.75">
      <c r="A28" s="497">
        <v>7</v>
      </c>
      <c r="B28" s="270" t="s">
        <v>805</v>
      </c>
      <c r="C28" s="271" t="s">
        <v>421</v>
      </c>
      <c r="D28" s="271" t="s">
        <v>80</v>
      </c>
      <c r="E28" s="493">
        <v>1</v>
      </c>
      <c r="F28" s="271">
        <v>1</v>
      </c>
      <c r="G28" s="299" t="s">
        <v>106</v>
      </c>
      <c r="H28" s="698"/>
      <c r="I28" s="700"/>
      <c r="J28" s="711"/>
      <c r="K28" s="649"/>
      <c r="L28" s="649"/>
      <c r="M28" s="7" t="s">
        <v>94</v>
      </c>
      <c r="N28" s="119"/>
      <c r="O28" s="190">
        <v>28</v>
      </c>
      <c r="P28" s="6"/>
      <c r="Q28" s="6"/>
      <c r="R28" s="6"/>
      <c r="S28" s="6"/>
      <c r="T28" s="14"/>
      <c r="U28" s="14"/>
      <c r="V28" s="14"/>
    </row>
    <row r="29" spans="1:22" ht="15.75">
      <c r="A29" s="497">
        <v>8</v>
      </c>
      <c r="B29" s="270" t="s">
        <v>136</v>
      </c>
      <c r="C29" s="271" t="s">
        <v>160</v>
      </c>
      <c r="D29" s="271" t="s">
        <v>144</v>
      </c>
      <c r="E29" s="493">
        <v>2</v>
      </c>
      <c r="F29" s="271">
        <v>5</v>
      </c>
      <c r="G29" s="299" t="s">
        <v>118</v>
      </c>
      <c r="H29" s="698"/>
      <c r="I29" s="700"/>
      <c r="J29" s="711"/>
      <c r="K29" s="649"/>
      <c r="L29" s="649"/>
      <c r="M29" s="7" t="s">
        <v>94</v>
      </c>
      <c r="N29" s="119"/>
      <c r="O29" s="190">
        <v>28</v>
      </c>
      <c r="P29" s="6"/>
      <c r="Q29" s="6"/>
      <c r="R29" s="6"/>
      <c r="S29" s="6"/>
      <c r="T29" s="14"/>
      <c r="U29" s="14"/>
      <c r="V29" s="14"/>
    </row>
    <row r="30" spans="1:22" ht="15.75">
      <c r="A30" s="827">
        <v>9</v>
      </c>
      <c r="B30" s="270" t="s">
        <v>810</v>
      </c>
      <c r="C30" s="271"/>
      <c r="D30" s="271"/>
      <c r="E30" s="271"/>
      <c r="F30" s="271"/>
      <c r="G30" s="299"/>
      <c r="H30" s="698"/>
      <c r="I30" s="700"/>
      <c r="J30" s="711"/>
      <c r="K30" s="649"/>
      <c r="L30" s="649"/>
      <c r="M30" s="7" t="s">
        <v>94</v>
      </c>
      <c r="N30" s="119"/>
      <c r="O30" s="6"/>
      <c r="P30" s="6"/>
      <c r="Q30" s="6"/>
      <c r="R30" s="6"/>
      <c r="S30" s="6"/>
      <c r="T30" s="14"/>
      <c r="U30" s="14"/>
      <c r="V30" s="14"/>
    </row>
    <row r="31" spans="1:22" ht="15.75">
      <c r="A31" s="827">
        <v>10</v>
      </c>
      <c r="B31" s="270" t="s">
        <v>811</v>
      </c>
      <c r="C31" s="271"/>
      <c r="D31" s="271"/>
      <c r="E31" s="271"/>
      <c r="F31" s="271"/>
      <c r="G31" s="299"/>
      <c r="H31" s="698"/>
      <c r="I31" s="700"/>
      <c r="J31" s="711"/>
      <c r="K31" s="649"/>
      <c r="L31" s="649"/>
      <c r="M31" s="7" t="s">
        <v>94</v>
      </c>
      <c r="N31" s="119"/>
      <c r="O31" s="6"/>
      <c r="P31" s="6"/>
      <c r="Q31" s="6"/>
      <c r="R31" s="6"/>
      <c r="S31" s="6"/>
      <c r="T31" s="14"/>
      <c r="U31" s="14"/>
      <c r="V31" s="14"/>
    </row>
    <row r="32" spans="1:22" ht="15.75">
      <c r="A32" s="827">
        <v>11</v>
      </c>
      <c r="B32" s="270" t="s">
        <v>804</v>
      </c>
      <c r="C32" s="271"/>
      <c r="D32" s="271"/>
      <c r="E32" s="271"/>
      <c r="F32" s="271"/>
      <c r="G32" s="299"/>
      <c r="H32" s="698"/>
      <c r="I32" s="700"/>
      <c r="J32" s="711"/>
      <c r="K32" s="649"/>
      <c r="L32" s="649"/>
      <c r="M32" s="7" t="s">
        <v>94</v>
      </c>
      <c r="N32" s="119"/>
      <c r="O32" s="6"/>
      <c r="P32" s="6"/>
      <c r="Q32" s="6"/>
      <c r="R32" s="6"/>
      <c r="S32" s="6"/>
      <c r="T32" s="14"/>
      <c r="U32" s="14"/>
      <c r="V32" s="14"/>
    </row>
    <row r="33" spans="1:22" ht="15.75">
      <c r="A33" s="827">
        <v>12</v>
      </c>
      <c r="B33" s="270" t="s">
        <v>808</v>
      </c>
      <c r="C33" s="271"/>
      <c r="D33" s="271"/>
      <c r="E33" s="271"/>
      <c r="F33" s="271"/>
      <c r="G33" s="299"/>
      <c r="H33" s="698"/>
      <c r="I33" s="700"/>
      <c r="J33" s="711"/>
      <c r="K33" s="649"/>
      <c r="L33" s="649"/>
      <c r="M33" s="7" t="s">
        <v>94</v>
      </c>
      <c r="N33" s="119"/>
      <c r="O33" s="6"/>
      <c r="P33" s="6"/>
      <c r="Q33" s="6"/>
      <c r="R33" s="6"/>
      <c r="S33" s="6"/>
      <c r="T33" s="14"/>
      <c r="U33" s="14"/>
      <c r="V33" s="14"/>
    </row>
    <row r="34" spans="1:22" ht="15.75">
      <c r="A34" s="827">
        <v>13</v>
      </c>
      <c r="B34" s="270" t="s">
        <v>809</v>
      </c>
      <c r="C34" s="271"/>
      <c r="D34" s="271"/>
      <c r="E34" s="271"/>
      <c r="F34" s="271"/>
      <c r="G34" s="299"/>
      <c r="H34" s="698"/>
      <c r="I34" s="700"/>
      <c r="J34" s="711"/>
      <c r="K34" s="649"/>
      <c r="L34" s="649"/>
      <c r="M34" s="7" t="s">
        <v>94</v>
      </c>
      <c r="N34" s="119"/>
      <c r="O34" s="6"/>
      <c r="P34" s="6"/>
      <c r="Q34" s="6"/>
      <c r="R34" s="6"/>
      <c r="S34" s="6"/>
      <c r="T34" s="14"/>
      <c r="U34" s="14"/>
      <c r="V34" s="14"/>
    </row>
    <row r="35" spans="1:22" ht="15.75">
      <c r="A35" s="827">
        <v>14</v>
      </c>
      <c r="B35" s="270" t="s">
        <v>812</v>
      </c>
      <c r="C35" s="271"/>
      <c r="D35" s="271"/>
      <c r="E35" s="271"/>
      <c r="F35" s="271"/>
      <c r="G35" s="299"/>
      <c r="H35" s="698"/>
      <c r="I35" s="700"/>
      <c r="J35" s="711"/>
      <c r="K35" s="649"/>
      <c r="L35" s="649"/>
      <c r="M35" s="7"/>
      <c r="N35" s="119"/>
      <c r="O35" s="6"/>
      <c r="P35" s="6"/>
      <c r="Q35" s="6"/>
      <c r="R35" s="6"/>
      <c r="S35" s="6"/>
      <c r="T35" s="14"/>
      <c r="U35" s="14"/>
      <c r="V35" s="14"/>
    </row>
    <row r="36" spans="1:22" ht="15.75">
      <c r="A36" s="496"/>
      <c r="B36" s="270" t="s">
        <v>1145</v>
      </c>
      <c r="C36" s="271"/>
      <c r="D36" s="271"/>
      <c r="E36" s="271"/>
      <c r="F36" s="271"/>
      <c r="G36" s="299"/>
      <c r="H36" s="698"/>
      <c r="I36" s="700"/>
      <c r="J36" s="711"/>
      <c r="K36" s="649"/>
      <c r="L36" s="649"/>
      <c r="M36" s="7" t="s">
        <v>94</v>
      </c>
      <c r="N36" s="119"/>
      <c r="O36" s="6"/>
      <c r="P36" s="6"/>
      <c r="Q36" s="6"/>
      <c r="R36" s="6"/>
      <c r="S36" s="6"/>
      <c r="T36" s="14"/>
      <c r="U36" s="14"/>
      <c r="V36" s="14"/>
    </row>
    <row r="37" spans="1:22" ht="15.75">
      <c r="A37" s="496">
        <v>1</v>
      </c>
      <c r="B37" s="270" t="s">
        <v>980</v>
      </c>
      <c r="C37" s="271" t="s">
        <v>160</v>
      </c>
      <c r="D37" s="271" t="s">
        <v>144</v>
      </c>
      <c r="E37" s="271">
        <v>1</v>
      </c>
      <c r="F37" s="271">
        <v>3</v>
      </c>
      <c r="G37" s="299"/>
      <c r="H37" s="700" t="s">
        <v>142</v>
      </c>
      <c r="I37" s="700" t="s">
        <v>1146</v>
      </c>
      <c r="J37" s="711" t="s">
        <v>969</v>
      </c>
      <c r="K37" s="649" t="s">
        <v>1147</v>
      </c>
      <c r="L37" s="779" t="s">
        <v>978</v>
      </c>
      <c r="M37" s="7" t="s">
        <v>94</v>
      </c>
      <c r="N37" s="119"/>
      <c r="O37" s="190">
        <v>4</v>
      </c>
      <c r="P37" s="6"/>
      <c r="Q37" s="6"/>
      <c r="R37" s="6"/>
      <c r="S37" s="6"/>
      <c r="T37" s="14"/>
      <c r="U37" s="14"/>
      <c r="V37" s="14"/>
    </row>
    <row r="38" spans="1:22" ht="15.75">
      <c r="A38" s="496">
        <v>2</v>
      </c>
      <c r="B38" s="270" t="s">
        <v>23</v>
      </c>
      <c r="C38" s="271" t="s">
        <v>160</v>
      </c>
      <c r="D38" s="271" t="s">
        <v>144</v>
      </c>
      <c r="E38" s="271">
        <v>2</v>
      </c>
      <c r="F38" s="271">
        <v>1</v>
      </c>
      <c r="G38" s="299" t="s">
        <v>497</v>
      </c>
      <c r="H38" s="698"/>
      <c r="I38" s="700"/>
      <c r="J38" s="711"/>
      <c r="K38" s="649"/>
      <c r="L38" s="780"/>
      <c r="M38" s="7" t="s">
        <v>94</v>
      </c>
      <c r="N38" s="119"/>
      <c r="O38" s="190">
        <v>4</v>
      </c>
      <c r="P38" s="6"/>
      <c r="Q38" s="6"/>
      <c r="R38" s="6"/>
      <c r="S38" s="6"/>
      <c r="T38" s="14"/>
      <c r="U38" s="14"/>
      <c r="V38" s="14"/>
    </row>
    <row r="39" spans="1:22" ht="15.75">
      <c r="A39" s="496">
        <v>3</v>
      </c>
      <c r="B39" s="270" t="s">
        <v>981</v>
      </c>
      <c r="C39" s="271" t="s">
        <v>160</v>
      </c>
      <c r="D39" s="271" t="s">
        <v>806</v>
      </c>
      <c r="E39" s="271" t="s">
        <v>306</v>
      </c>
      <c r="F39" s="271">
        <v>1</v>
      </c>
      <c r="G39" s="299" t="s">
        <v>106</v>
      </c>
      <c r="H39" s="698"/>
      <c r="I39" s="700"/>
      <c r="J39" s="711"/>
      <c r="K39" s="649"/>
      <c r="L39" s="780"/>
      <c r="M39" s="7" t="s">
        <v>94</v>
      </c>
      <c r="N39" s="119"/>
      <c r="O39" s="190">
        <v>4</v>
      </c>
      <c r="P39" s="6"/>
      <c r="Q39" s="6"/>
      <c r="R39" s="6"/>
      <c r="S39" s="6"/>
      <c r="T39" s="14"/>
      <c r="U39" s="14"/>
      <c r="V39" s="14"/>
    </row>
    <row r="40" spans="1:22" ht="15.75">
      <c r="A40" s="496">
        <v>4</v>
      </c>
      <c r="B40" s="270" t="s">
        <v>24</v>
      </c>
      <c r="C40" s="271" t="s">
        <v>160</v>
      </c>
      <c r="D40" s="271" t="s">
        <v>144</v>
      </c>
      <c r="E40" s="271">
        <v>2</v>
      </c>
      <c r="F40" s="271">
        <v>5</v>
      </c>
      <c r="G40" s="299" t="s">
        <v>118</v>
      </c>
      <c r="H40" s="698"/>
      <c r="I40" s="700"/>
      <c r="J40" s="711"/>
      <c r="K40" s="649"/>
      <c r="L40" s="780"/>
      <c r="M40" s="7" t="s">
        <v>94</v>
      </c>
      <c r="N40" s="119"/>
      <c r="O40" s="190">
        <v>4</v>
      </c>
      <c r="P40" s="6"/>
      <c r="Q40" s="6"/>
      <c r="R40" s="6"/>
      <c r="S40" s="6"/>
      <c r="T40" s="14"/>
      <c r="U40" s="14"/>
      <c r="V40" s="14"/>
    </row>
    <row r="41" spans="1:22" ht="15.75">
      <c r="A41" s="496">
        <v>5</v>
      </c>
      <c r="B41" s="270" t="s">
        <v>137</v>
      </c>
      <c r="C41" s="271" t="s">
        <v>689</v>
      </c>
      <c r="D41" s="271" t="s">
        <v>145</v>
      </c>
      <c r="E41" s="271" t="s">
        <v>162</v>
      </c>
      <c r="F41" s="271">
        <v>2</v>
      </c>
      <c r="G41" s="299"/>
      <c r="H41" s="698"/>
      <c r="I41" s="700"/>
      <c r="J41" s="711"/>
      <c r="K41" s="649"/>
      <c r="L41" s="780"/>
      <c r="M41" s="7" t="s">
        <v>94</v>
      </c>
      <c r="N41" s="119"/>
      <c r="O41" s="190">
        <v>4</v>
      </c>
      <c r="P41" s="6"/>
      <c r="Q41" s="6"/>
      <c r="R41" s="6"/>
      <c r="S41" s="6"/>
      <c r="T41" s="14"/>
      <c r="U41" s="14"/>
      <c r="V41" s="14"/>
    </row>
    <row r="42" spans="1:22" ht="15.75">
      <c r="A42" s="496">
        <v>6</v>
      </c>
      <c r="B42" s="270" t="s">
        <v>531</v>
      </c>
      <c r="C42" s="271" t="s">
        <v>646</v>
      </c>
      <c r="D42" s="271" t="s">
        <v>121</v>
      </c>
      <c r="E42" s="271">
        <v>2</v>
      </c>
      <c r="F42" s="271">
        <v>1</v>
      </c>
      <c r="G42" s="47" t="s">
        <v>118</v>
      </c>
      <c r="H42" s="698"/>
      <c r="I42" s="700"/>
      <c r="J42" s="711"/>
      <c r="K42" s="649"/>
      <c r="L42" s="780"/>
      <c r="M42" s="7" t="s">
        <v>94</v>
      </c>
      <c r="N42" s="119"/>
      <c r="O42" s="190">
        <v>4</v>
      </c>
      <c r="P42" s="6"/>
      <c r="Q42" s="6"/>
      <c r="R42" s="6"/>
      <c r="S42" s="6"/>
      <c r="T42" s="14"/>
      <c r="U42" s="14"/>
      <c r="V42" s="14"/>
    </row>
    <row r="43" spans="1:22" ht="15.75">
      <c r="A43" s="496">
        <v>7</v>
      </c>
      <c r="B43" s="270" t="s">
        <v>805</v>
      </c>
      <c r="C43" s="271" t="s">
        <v>421</v>
      </c>
      <c r="D43" s="271" t="s">
        <v>80</v>
      </c>
      <c r="E43" s="271">
        <v>1</v>
      </c>
      <c r="F43" s="271">
        <v>1</v>
      </c>
      <c r="G43" s="299" t="s">
        <v>106</v>
      </c>
      <c r="H43" s="698"/>
      <c r="I43" s="700"/>
      <c r="J43" s="711"/>
      <c r="K43" s="649"/>
      <c r="L43" s="780"/>
      <c r="M43" s="7" t="s">
        <v>94</v>
      </c>
      <c r="N43" s="119"/>
      <c r="O43" s="190">
        <v>4</v>
      </c>
      <c r="P43" s="6"/>
      <c r="Q43" s="6"/>
      <c r="R43" s="6"/>
      <c r="S43" s="6"/>
      <c r="T43" s="14"/>
      <c r="U43" s="14"/>
      <c r="V43" s="14"/>
    </row>
    <row r="44" spans="1:22" ht="15.75">
      <c r="A44" s="496">
        <v>8</v>
      </c>
      <c r="B44" s="270" t="s">
        <v>136</v>
      </c>
      <c r="C44" s="271" t="s">
        <v>160</v>
      </c>
      <c r="D44" s="271" t="s">
        <v>144</v>
      </c>
      <c r="E44" s="271">
        <v>2</v>
      </c>
      <c r="F44" s="271">
        <v>5</v>
      </c>
      <c r="G44" s="299" t="s">
        <v>118</v>
      </c>
      <c r="H44" s="698"/>
      <c r="I44" s="700"/>
      <c r="J44" s="711"/>
      <c r="K44" s="649"/>
      <c r="L44" s="780"/>
      <c r="M44" s="7" t="s">
        <v>94</v>
      </c>
      <c r="N44" s="119"/>
      <c r="O44" s="190">
        <v>4</v>
      </c>
      <c r="P44" s="6"/>
      <c r="Q44" s="6"/>
      <c r="R44" s="6"/>
      <c r="S44" s="6"/>
      <c r="T44" s="14"/>
      <c r="U44" s="14"/>
      <c r="V44" s="14"/>
    </row>
    <row r="45" spans="1:22" ht="15.75">
      <c r="A45" s="496">
        <v>9</v>
      </c>
      <c r="B45" s="270" t="s">
        <v>972</v>
      </c>
      <c r="C45" s="271" t="s">
        <v>160</v>
      </c>
      <c r="D45" s="271" t="s">
        <v>975</v>
      </c>
      <c r="E45" s="271">
        <v>2</v>
      </c>
      <c r="F45" s="271"/>
      <c r="G45" s="299"/>
      <c r="H45" s="698"/>
      <c r="I45" s="700"/>
      <c r="J45" s="711"/>
      <c r="K45" s="649"/>
      <c r="L45" s="780"/>
      <c r="M45" s="7" t="s">
        <v>94</v>
      </c>
      <c r="N45" s="119"/>
      <c r="O45" s="190">
        <v>4</v>
      </c>
      <c r="P45" s="6"/>
      <c r="Q45" s="6"/>
      <c r="R45" s="6"/>
      <c r="S45" s="6"/>
      <c r="T45" s="14"/>
      <c r="U45" s="14"/>
      <c r="V45" s="14"/>
    </row>
    <row r="46" spans="1:22" ht="15.75">
      <c r="A46" s="496">
        <v>10</v>
      </c>
      <c r="B46" s="270" t="s">
        <v>973</v>
      </c>
      <c r="C46" s="271" t="s">
        <v>311</v>
      </c>
      <c r="D46" s="271" t="s">
        <v>143</v>
      </c>
      <c r="E46" s="271">
        <v>4</v>
      </c>
      <c r="F46" s="271"/>
      <c r="G46" s="299"/>
      <c r="H46" s="698"/>
      <c r="I46" s="700"/>
      <c r="J46" s="711"/>
      <c r="K46" s="649"/>
      <c r="L46" s="780"/>
      <c r="M46" s="7" t="s">
        <v>94</v>
      </c>
      <c r="N46" s="119"/>
      <c r="O46" s="190">
        <v>4</v>
      </c>
      <c r="P46" s="6"/>
      <c r="Q46" s="6"/>
      <c r="R46" s="6"/>
      <c r="S46" s="6"/>
      <c r="T46" s="14"/>
      <c r="U46" s="14"/>
      <c r="V46" s="14"/>
    </row>
    <row r="47" spans="1:22" ht="15.75">
      <c r="A47" s="496">
        <v>11</v>
      </c>
      <c r="B47" s="270" t="s">
        <v>974</v>
      </c>
      <c r="C47" s="271" t="s">
        <v>976</v>
      </c>
      <c r="D47" s="271" t="s">
        <v>977</v>
      </c>
      <c r="E47" s="271">
        <v>2</v>
      </c>
      <c r="F47" s="271"/>
      <c r="G47" s="299" t="s">
        <v>118</v>
      </c>
      <c r="H47" s="698"/>
      <c r="I47" s="700"/>
      <c r="J47" s="711"/>
      <c r="K47" s="649"/>
      <c r="L47" s="780"/>
      <c r="M47" s="7" t="s">
        <v>94</v>
      </c>
      <c r="N47" s="119"/>
      <c r="O47" s="190">
        <v>4</v>
      </c>
      <c r="P47" s="6"/>
      <c r="Q47" s="6"/>
      <c r="R47" s="6"/>
      <c r="S47" s="6"/>
      <c r="T47" s="14"/>
      <c r="U47" s="14"/>
      <c r="V47" s="14"/>
    </row>
    <row r="48" spans="1:22" ht="15.75" thickBot="1">
      <c r="A48" s="8"/>
      <c r="C48" s="232"/>
      <c r="D48" s="232"/>
      <c r="E48" s="232"/>
      <c r="F48" s="232"/>
      <c r="G48" s="232"/>
      <c r="H48" s="232"/>
      <c r="I48" s="232"/>
      <c r="J48" s="232"/>
      <c r="K48" s="35" t="s">
        <v>110</v>
      </c>
      <c r="L48" s="310"/>
      <c r="M48" s="136">
        <f>SUM(M12:M36)</f>
        <v>50</v>
      </c>
      <c r="N48" s="119"/>
      <c r="P48" s="6"/>
      <c r="Q48" s="6"/>
      <c r="R48" s="6"/>
      <c r="S48" s="6"/>
      <c r="T48" s="14"/>
      <c r="U48" s="14"/>
      <c r="V48" s="14"/>
    </row>
    <row r="49" spans="1:22" ht="15">
      <c r="A49" s="232"/>
      <c r="B49" s="233"/>
      <c r="C49" s="232"/>
      <c r="D49" s="232"/>
      <c r="E49" s="232"/>
      <c r="F49" s="232"/>
      <c r="G49" s="232"/>
      <c r="H49" s="232"/>
      <c r="I49" s="232"/>
      <c r="J49" s="209"/>
      <c r="K49" s="209"/>
      <c r="L49" s="209"/>
      <c r="M49" s="155" t="s">
        <v>53</v>
      </c>
      <c r="N49" s="6"/>
      <c r="O49" s="152">
        <f>SUM(O22:O48)</f>
        <v>256</v>
      </c>
      <c r="P49" s="7">
        <f>SUM(P7:P48)</f>
        <v>0</v>
      </c>
      <c r="Q49" s="7">
        <f>SUM(Q7:Q48)</f>
        <v>1</v>
      </c>
      <c r="R49" s="7">
        <f>SUM(R7:R48)</f>
        <v>0</v>
      </c>
      <c r="S49" s="6"/>
      <c r="T49" s="14"/>
      <c r="U49" s="14"/>
      <c r="V49" s="14"/>
    </row>
    <row r="50" spans="1:19" s="14" customFormat="1" ht="8.25" customHeight="1">
      <c r="A50" s="232"/>
      <c r="B50" s="23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0"/>
      <c r="P50" s="6"/>
      <c r="Q50" s="6"/>
      <c r="R50" s="6"/>
      <c r="S50" s="6"/>
    </row>
    <row r="51" spans="1:22" ht="71.25">
      <c r="A51" s="88" t="s">
        <v>20</v>
      </c>
      <c r="B51" s="88" t="s">
        <v>17</v>
      </c>
      <c r="C51" s="88" t="s">
        <v>46</v>
      </c>
      <c r="D51" s="88" t="s">
        <v>307</v>
      </c>
      <c r="E51" s="89" t="s">
        <v>98</v>
      </c>
      <c r="F51" s="90" t="s">
        <v>99</v>
      </c>
      <c r="G51" s="88" t="s">
        <v>47</v>
      </c>
      <c r="H51" s="88" t="s">
        <v>21</v>
      </c>
      <c r="I51" s="91" t="s">
        <v>742</v>
      </c>
      <c r="J51" s="92" t="s">
        <v>644</v>
      </c>
      <c r="K51" s="88" t="s">
        <v>645</v>
      </c>
      <c r="L51" s="102" t="s">
        <v>19</v>
      </c>
      <c r="M51" s="181" t="s">
        <v>108</v>
      </c>
      <c r="N51" s="140" t="s">
        <v>301</v>
      </c>
      <c r="O51" s="98" t="s">
        <v>302</v>
      </c>
      <c r="P51" s="91" t="s">
        <v>303</v>
      </c>
      <c r="Q51" s="91" t="s">
        <v>304</v>
      </c>
      <c r="R51" s="91" t="s">
        <v>305</v>
      </c>
      <c r="S51" s="6"/>
      <c r="T51" s="14"/>
      <c r="U51" s="14"/>
      <c r="V51" s="14"/>
    </row>
    <row r="52" spans="1:22" ht="15">
      <c r="A52" s="9">
        <v>13</v>
      </c>
      <c r="B52" s="17" t="s">
        <v>110</v>
      </c>
      <c r="C52" s="32">
        <f>SUM(M67)</f>
        <v>0</v>
      </c>
      <c r="D52" s="208" t="s">
        <v>650</v>
      </c>
      <c r="E52" s="210"/>
      <c r="F52" s="18"/>
      <c r="G52" s="32"/>
      <c r="J52" s="24"/>
      <c r="K52" s="14"/>
      <c r="L52" s="61"/>
      <c r="M52" s="62"/>
      <c r="N52" s="119"/>
      <c r="P52" s="6"/>
      <c r="Q52" s="6"/>
      <c r="R52" s="6"/>
      <c r="S52" s="6"/>
      <c r="T52" s="14"/>
      <c r="U52" s="14"/>
      <c r="V52" s="14"/>
    </row>
    <row r="53" spans="1:22" s="239" customFormat="1" ht="64.5" customHeight="1">
      <c r="A53" s="232"/>
      <c r="B53" s="232"/>
      <c r="C53" s="232"/>
      <c r="D53" s="232"/>
      <c r="E53" s="232"/>
      <c r="F53" s="232"/>
      <c r="G53" s="246">
        <v>1</v>
      </c>
      <c r="H53" s="240" t="s">
        <v>318</v>
      </c>
      <c r="I53" s="240" t="s">
        <v>996</v>
      </c>
      <c r="J53" s="241" t="s">
        <v>815</v>
      </c>
      <c r="K53" s="242" t="s">
        <v>982</v>
      </c>
      <c r="L53" s="235" t="s">
        <v>968</v>
      </c>
      <c r="M53" s="139" t="s">
        <v>94</v>
      </c>
      <c r="N53" s="199"/>
      <c r="O53" s="10"/>
      <c r="P53" s="6"/>
      <c r="Q53" s="6"/>
      <c r="R53" s="6"/>
      <c r="S53" s="6"/>
      <c r="T53" s="14"/>
      <c r="U53" s="14"/>
      <c r="V53" s="14"/>
    </row>
    <row r="54" spans="1:22" s="239" customFormat="1" ht="15" customHeight="1">
      <c r="A54" s="577">
        <v>1</v>
      </c>
      <c r="B54" s="457" t="s">
        <v>341</v>
      </c>
      <c r="C54" s="349" t="s">
        <v>87</v>
      </c>
      <c r="D54" s="349" t="s">
        <v>342</v>
      </c>
      <c r="E54" s="349">
        <v>2</v>
      </c>
      <c r="F54" s="458">
        <v>7</v>
      </c>
      <c r="G54" s="349" t="s">
        <v>118</v>
      </c>
      <c r="H54" s="678" t="s">
        <v>318</v>
      </c>
      <c r="I54" s="679" t="s">
        <v>997</v>
      </c>
      <c r="J54" s="711" t="s">
        <v>815</v>
      </c>
      <c r="K54" s="649" t="s">
        <v>995</v>
      </c>
      <c r="L54" s="676" t="s">
        <v>771</v>
      </c>
      <c r="M54" s="91" t="s">
        <v>94</v>
      </c>
      <c r="N54" s="199"/>
      <c r="O54" s="10"/>
      <c r="P54" s="6"/>
      <c r="Q54" s="6"/>
      <c r="R54" s="6"/>
      <c r="S54" s="6"/>
      <c r="T54" s="14"/>
      <c r="U54" s="14"/>
      <c r="V54" s="14"/>
    </row>
    <row r="55" spans="1:22" s="239" customFormat="1" ht="15.75">
      <c r="A55" s="577">
        <v>2</v>
      </c>
      <c r="B55" s="457" t="s">
        <v>983</v>
      </c>
      <c r="C55" s="349" t="s">
        <v>124</v>
      </c>
      <c r="D55" s="349" t="s">
        <v>984</v>
      </c>
      <c r="E55" s="349">
        <v>2</v>
      </c>
      <c r="F55" s="458">
        <v>1</v>
      </c>
      <c r="G55" s="349" t="s">
        <v>985</v>
      </c>
      <c r="H55" s="678"/>
      <c r="I55" s="679"/>
      <c r="J55" s="730"/>
      <c r="K55" s="649"/>
      <c r="L55" s="677"/>
      <c r="M55" s="91" t="s">
        <v>60</v>
      </c>
      <c r="N55" s="199"/>
      <c r="O55" s="10"/>
      <c r="P55" s="6"/>
      <c r="Q55" s="6"/>
      <c r="R55" s="6"/>
      <c r="S55" s="6"/>
      <c r="T55" s="14"/>
      <c r="U55" s="14"/>
      <c r="V55" s="14"/>
    </row>
    <row r="56" spans="1:22" s="239" customFormat="1" ht="15.75">
      <c r="A56" s="577">
        <v>3</v>
      </c>
      <c r="B56" s="457" t="s">
        <v>986</v>
      </c>
      <c r="C56" s="349" t="s">
        <v>160</v>
      </c>
      <c r="D56" s="349" t="s">
        <v>69</v>
      </c>
      <c r="E56" s="349">
        <v>1</v>
      </c>
      <c r="F56" s="458">
        <v>2</v>
      </c>
      <c r="G56" s="349" t="s">
        <v>985</v>
      </c>
      <c r="H56" s="678"/>
      <c r="I56" s="679"/>
      <c r="J56" s="730"/>
      <c r="K56" s="649"/>
      <c r="L56" s="677"/>
      <c r="M56" s="91" t="s">
        <v>60</v>
      </c>
      <c r="N56" s="199"/>
      <c r="O56" s="10"/>
      <c r="P56" s="6"/>
      <c r="Q56" s="6"/>
      <c r="R56" s="6"/>
      <c r="S56" s="6"/>
      <c r="T56" s="14"/>
      <c r="U56" s="14"/>
      <c r="V56" s="14"/>
    </row>
    <row r="57" spans="1:22" s="239" customFormat="1" ht="15.75">
      <c r="A57" s="577">
        <v>4</v>
      </c>
      <c r="B57" s="457" t="s">
        <v>987</v>
      </c>
      <c r="C57" s="349" t="s">
        <v>124</v>
      </c>
      <c r="D57" s="349" t="s">
        <v>502</v>
      </c>
      <c r="E57" s="349">
        <v>1</v>
      </c>
      <c r="F57" s="458">
        <v>5</v>
      </c>
      <c r="G57" s="349" t="s">
        <v>497</v>
      </c>
      <c r="H57" s="678"/>
      <c r="I57" s="679"/>
      <c r="J57" s="730"/>
      <c r="K57" s="649"/>
      <c r="L57" s="677"/>
      <c r="M57" s="91" t="s">
        <v>60</v>
      </c>
      <c r="N57" s="199"/>
      <c r="O57" s="10"/>
      <c r="P57" s="6"/>
      <c r="Q57" s="6"/>
      <c r="R57" s="6"/>
      <c r="S57" s="6"/>
      <c r="T57" s="14"/>
      <c r="U57" s="14"/>
      <c r="V57" s="14"/>
    </row>
    <row r="58" spans="1:22" s="239" customFormat="1" ht="15.75">
      <c r="A58" s="577">
        <v>5</v>
      </c>
      <c r="B58" s="457" t="s">
        <v>346</v>
      </c>
      <c r="C58" s="349" t="s">
        <v>310</v>
      </c>
      <c r="D58" s="349" t="s">
        <v>988</v>
      </c>
      <c r="E58" s="349">
        <v>4</v>
      </c>
      <c r="F58" s="458">
        <v>2</v>
      </c>
      <c r="G58" s="349" t="s">
        <v>497</v>
      </c>
      <c r="H58" s="678"/>
      <c r="I58" s="679"/>
      <c r="J58" s="730"/>
      <c r="K58" s="649"/>
      <c r="L58" s="677"/>
      <c r="M58" s="91" t="s">
        <v>60</v>
      </c>
      <c r="N58" s="199"/>
      <c r="O58" s="10"/>
      <c r="P58" s="6"/>
      <c r="Q58" s="6"/>
      <c r="R58" s="6"/>
      <c r="S58" s="6"/>
      <c r="T58" s="14"/>
      <c r="U58" s="14"/>
      <c r="V58" s="14"/>
    </row>
    <row r="59" spans="1:22" s="239" customFormat="1" ht="15.75">
      <c r="A59" s="577">
        <v>6</v>
      </c>
      <c r="B59" s="457" t="s">
        <v>989</v>
      </c>
      <c r="C59" s="349" t="s">
        <v>93</v>
      </c>
      <c r="D59" s="349" t="s">
        <v>504</v>
      </c>
      <c r="E59" s="349">
        <v>1</v>
      </c>
      <c r="F59" s="458">
        <v>4</v>
      </c>
      <c r="G59" s="349" t="s">
        <v>985</v>
      </c>
      <c r="H59" s="678"/>
      <c r="I59" s="679"/>
      <c r="J59" s="730"/>
      <c r="K59" s="649"/>
      <c r="L59" s="677"/>
      <c r="M59" s="91" t="s">
        <v>60</v>
      </c>
      <c r="N59" s="199"/>
      <c r="O59" s="10"/>
      <c r="P59" s="6"/>
      <c r="Q59" s="6"/>
      <c r="R59" s="6"/>
      <c r="S59" s="6"/>
      <c r="T59" s="14"/>
      <c r="U59" s="14"/>
      <c r="V59" s="14"/>
    </row>
    <row r="60" spans="1:22" s="239" customFormat="1" ht="15.75">
      <c r="A60" s="577">
        <v>7</v>
      </c>
      <c r="B60" s="457" t="s">
        <v>344</v>
      </c>
      <c r="C60" s="349" t="s">
        <v>625</v>
      </c>
      <c r="D60" s="349" t="s">
        <v>345</v>
      </c>
      <c r="E60" s="349" t="s">
        <v>162</v>
      </c>
      <c r="F60" s="458">
        <v>2</v>
      </c>
      <c r="G60" s="349" t="s">
        <v>497</v>
      </c>
      <c r="H60" s="678"/>
      <c r="I60" s="679"/>
      <c r="J60" s="730"/>
      <c r="K60" s="649"/>
      <c r="L60" s="677"/>
      <c r="M60" s="91" t="s">
        <v>60</v>
      </c>
      <c r="N60" s="199"/>
      <c r="O60" s="10"/>
      <c r="P60" s="6"/>
      <c r="Q60" s="6"/>
      <c r="R60" s="6"/>
      <c r="S60" s="6"/>
      <c r="T60" s="14"/>
      <c r="U60" s="14"/>
      <c r="V60" s="14"/>
    </row>
    <row r="61" spans="1:22" s="239" customFormat="1" ht="15.75">
      <c r="A61" s="577">
        <v>8</v>
      </c>
      <c r="B61" s="457" t="s">
        <v>347</v>
      </c>
      <c r="C61" s="349" t="s">
        <v>124</v>
      </c>
      <c r="D61" s="349" t="s">
        <v>502</v>
      </c>
      <c r="E61" s="349">
        <v>2</v>
      </c>
      <c r="F61" s="458">
        <v>5</v>
      </c>
      <c r="G61" s="349" t="s">
        <v>497</v>
      </c>
      <c r="H61" s="678"/>
      <c r="I61" s="679"/>
      <c r="J61" s="730"/>
      <c r="K61" s="649"/>
      <c r="L61" s="677"/>
      <c r="M61" s="91" t="s">
        <v>60</v>
      </c>
      <c r="N61" s="199"/>
      <c r="O61" s="10"/>
      <c r="P61" s="6"/>
      <c r="Q61" s="6"/>
      <c r="R61" s="6"/>
      <c r="S61" s="6"/>
      <c r="T61" s="14"/>
      <c r="U61" s="14"/>
      <c r="V61" s="14"/>
    </row>
    <row r="62" spans="1:22" s="239" customFormat="1" ht="15.75">
      <c r="A62" s="577">
        <v>9</v>
      </c>
      <c r="B62" s="457" t="s">
        <v>990</v>
      </c>
      <c r="C62" s="349" t="s">
        <v>991</v>
      </c>
      <c r="D62" s="349" t="s">
        <v>343</v>
      </c>
      <c r="E62" s="349">
        <v>1</v>
      </c>
      <c r="F62" s="458">
        <v>3</v>
      </c>
      <c r="G62" s="349" t="s">
        <v>985</v>
      </c>
      <c r="H62" s="678"/>
      <c r="I62" s="679"/>
      <c r="J62" s="730"/>
      <c r="K62" s="649"/>
      <c r="L62" s="677"/>
      <c r="M62" s="91" t="s">
        <v>60</v>
      </c>
      <c r="N62" s="199"/>
      <c r="O62" s="10"/>
      <c r="P62" s="6"/>
      <c r="Q62" s="6"/>
      <c r="R62" s="6"/>
      <c r="S62" s="6"/>
      <c r="T62" s="14"/>
      <c r="U62" s="14"/>
      <c r="V62" s="14"/>
    </row>
    <row r="63" spans="1:22" s="239" customFormat="1" ht="15.75">
      <c r="A63" s="577">
        <v>10</v>
      </c>
      <c r="B63" s="457" t="s">
        <v>348</v>
      </c>
      <c r="C63" s="349" t="s">
        <v>312</v>
      </c>
      <c r="D63" s="349" t="s">
        <v>563</v>
      </c>
      <c r="E63" s="349">
        <v>2</v>
      </c>
      <c r="F63" s="458">
        <v>1</v>
      </c>
      <c r="G63" s="349" t="s">
        <v>497</v>
      </c>
      <c r="H63" s="678"/>
      <c r="I63" s="679"/>
      <c r="J63" s="730"/>
      <c r="K63" s="649"/>
      <c r="L63" s="677"/>
      <c r="M63" s="91" t="s">
        <v>60</v>
      </c>
      <c r="N63" s="199"/>
      <c r="O63" s="10"/>
      <c r="P63" s="6"/>
      <c r="Q63" s="6"/>
      <c r="R63" s="6"/>
      <c r="S63" s="6"/>
      <c r="T63" s="14"/>
      <c r="U63" s="14"/>
      <c r="V63" s="14"/>
    </row>
    <row r="64" spans="1:22" s="239" customFormat="1" ht="15.75">
      <c r="A64" s="577">
        <v>11</v>
      </c>
      <c r="B64" s="457" t="s">
        <v>992</v>
      </c>
      <c r="C64" s="349" t="s">
        <v>310</v>
      </c>
      <c r="D64" s="349" t="s">
        <v>988</v>
      </c>
      <c r="E64" s="349">
        <v>1</v>
      </c>
      <c r="F64" s="458" t="s">
        <v>993</v>
      </c>
      <c r="G64" s="349" t="s">
        <v>497</v>
      </c>
      <c r="H64" s="678"/>
      <c r="I64" s="679"/>
      <c r="J64" s="730"/>
      <c r="K64" s="649"/>
      <c r="L64" s="677"/>
      <c r="M64" s="91" t="s">
        <v>60</v>
      </c>
      <c r="N64" s="199"/>
      <c r="O64" s="10"/>
      <c r="P64" s="6"/>
      <c r="Q64" s="6"/>
      <c r="R64" s="6"/>
      <c r="S64" s="6"/>
      <c r="T64" s="14"/>
      <c r="U64" s="14"/>
      <c r="V64" s="14"/>
    </row>
    <row r="65" spans="1:22" s="239" customFormat="1" ht="15.75">
      <c r="A65" s="577">
        <v>12</v>
      </c>
      <c r="B65" s="457" t="s">
        <v>288</v>
      </c>
      <c r="C65" s="459" t="s">
        <v>311</v>
      </c>
      <c r="D65" s="349" t="s">
        <v>153</v>
      </c>
      <c r="E65" s="349">
        <v>2</v>
      </c>
      <c r="F65" s="458">
        <v>1</v>
      </c>
      <c r="G65" s="459" t="s">
        <v>497</v>
      </c>
      <c r="H65" s="678"/>
      <c r="I65" s="679"/>
      <c r="J65" s="730"/>
      <c r="K65" s="649"/>
      <c r="L65" s="677"/>
      <c r="M65" s="91" t="s">
        <v>60</v>
      </c>
      <c r="N65" s="199"/>
      <c r="O65" s="10"/>
      <c r="P65" s="6"/>
      <c r="Q65" s="6"/>
      <c r="R65" s="6"/>
      <c r="S65" s="6"/>
      <c r="T65" s="14"/>
      <c r="U65" s="14"/>
      <c r="V65" s="14"/>
    </row>
    <row r="66" spans="1:22" s="239" customFormat="1" ht="16.5" thickBot="1">
      <c r="A66" s="577">
        <v>13</v>
      </c>
      <c r="B66" s="457" t="s">
        <v>994</v>
      </c>
      <c r="C66" s="459" t="s">
        <v>160</v>
      </c>
      <c r="D66" s="349" t="s">
        <v>69</v>
      </c>
      <c r="E66" s="349">
        <v>1</v>
      </c>
      <c r="F66" s="458">
        <v>2</v>
      </c>
      <c r="G66" s="349" t="s">
        <v>985</v>
      </c>
      <c r="H66" s="678"/>
      <c r="I66" s="679"/>
      <c r="J66" s="730"/>
      <c r="K66" s="649"/>
      <c r="L66" s="677"/>
      <c r="M66" s="91" t="s">
        <v>60</v>
      </c>
      <c r="N66" s="199"/>
      <c r="O66" s="10"/>
      <c r="P66" s="6"/>
      <c r="Q66" s="6"/>
      <c r="R66" s="6"/>
      <c r="S66" s="6"/>
      <c r="T66" s="14"/>
      <c r="U66" s="14"/>
      <c r="V66" s="14"/>
    </row>
    <row r="67" spans="1:22" ht="15.75" thickBot="1">
      <c r="A67" s="232"/>
      <c r="B67" s="233"/>
      <c r="C67" s="232"/>
      <c r="D67" s="232"/>
      <c r="E67" s="232"/>
      <c r="F67" s="232"/>
      <c r="G67" s="232"/>
      <c r="H67" s="232"/>
      <c r="I67" s="232"/>
      <c r="J67" s="232"/>
      <c r="K67" s="35" t="s">
        <v>110</v>
      </c>
      <c r="L67" s="310"/>
      <c r="M67" s="173">
        <f>SUM(M54:M66)</f>
        <v>0</v>
      </c>
      <c r="N67" s="119"/>
      <c r="P67" s="6"/>
      <c r="Q67" s="6"/>
      <c r="R67" s="6"/>
      <c r="S67" s="6"/>
      <c r="T67" s="14"/>
      <c r="U67" s="14"/>
      <c r="V67" s="14"/>
    </row>
    <row r="68" spans="1:19" s="14" customFormat="1" ht="15" customHeight="1">
      <c r="A68" s="232"/>
      <c r="B68" s="233"/>
      <c r="C68" s="232"/>
      <c r="D68" s="232"/>
      <c r="E68" s="232"/>
      <c r="F68" s="232"/>
      <c r="G68" s="232"/>
      <c r="H68" s="232"/>
      <c r="I68" s="232"/>
      <c r="J68" s="209"/>
      <c r="K68" s="209"/>
      <c r="L68" s="209"/>
      <c r="M68" s="155" t="s">
        <v>48</v>
      </c>
      <c r="N68" s="119"/>
      <c r="O68" s="152">
        <f>SUM(O67:O67)</f>
        <v>0</v>
      </c>
      <c r="P68" s="7">
        <f>SUM(P53:P67)</f>
        <v>0</v>
      </c>
      <c r="Q68" s="7">
        <f>SUM(Q53:Q67)</f>
        <v>0</v>
      </c>
      <c r="R68" s="7">
        <f>SUM(R53:R67)</f>
        <v>0</v>
      </c>
      <c r="S68" s="6"/>
    </row>
    <row r="69" spans="1:19" s="14" customFormat="1" ht="15" customHeight="1">
      <c r="A69" s="232"/>
      <c r="B69" s="233"/>
      <c r="C69" s="232"/>
      <c r="D69" s="232"/>
      <c r="E69" s="232"/>
      <c r="F69" s="232"/>
      <c r="G69" s="232"/>
      <c r="H69" s="232"/>
      <c r="I69" s="232"/>
      <c r="J69" s="232"/>
      <c r="K69" s="16"/>
      <c r="L69" s="16"/>
      <c r="M69" s="13"/>
      <c r="N69" s="119"/>
      <c r="O69" s="16"/>
      <c r="P69" s="6"/>
      <c r="Q69" s="6"/>
      <c r="R69" s="6"/>
      <c r="S69" s="6"/>
    </row>
    <row r="70" spans="1:22" ht="71.25">
      <c r="A70" s="88" t="s">
        <v>20</v>
      </c>
      <c r="B70" s="88" t="s">
        <v>17</v>
      </c>
      <c r="C70" s="88" t="s">
        <v>46</v>
      </c>
      <c r="D70" s="88" t="s">
        <v>307</v>
      </c>
      <c r="E70" s="89" t="s">
        <v>98</v>
      </c>
      <c r="F70" s="90" t="s">
        <v>99</v>
      </c>
      <c r="G70" s="88" t="s">
        <v>47</v>
      </c>
      <c r="H70" s="88" t="s">
        <v>21</v>
      </c>
      <c r="I70" s="91" t="s">
        <v>742</v>
      </c>
      <c r="J70" s="92" t="s">
        <v>644</v>
      </c>
      <c r="K70" s="88" t="s">
        <v>645</v>
      </c>
      <c r="L70" s="102" t="s">
        <v>19</v>
      </c>
      <c r="M70" s="181" t="s">
        <v>108</v>
      </c>
      <c r="N70" s="140" t="s">
        <v>301</v>
      </c>
      <c r="O70" s="98" t="s">
        <v>302</v>
      </c>
      <c r="P70" s="91" t="s">
        <v>303</v>
      </c>
      <c r="Q70" s="91" t="s">
        <v>304</v>
      </c>
      <c r="R70" s="91" t="s">
        <v>305</v>
      </c>
      <c r="S70" s="6"/>
      <c r="T70" s="14"/>
      <c r="U70" s="14"/>
      <c r="V70" s="14"/>
    </row>
    <row r="71" spans="1:22" ht="15">
      <c r="A71" s="232">
        <v>3</v>
      </c>
      <c r="B71" s="17" t="s">
        <v>110</v>
      </c>
      <c r="C71" s="211">
        <f>SUM(M77)</f>
        <v>0</v>
      </c>
      <c r="D71" s="208" t="s">
        <v>651</v>
      </c>
      <c r="E71" s="211"/>
      <c r="F71" s="211"/>
      <c r="G71" s="211"/>
      <c r="H71" s="211"/>
      <c r="I71" s="23"/>
      <c r="J71" s="213"/>
      <c r="K71" s="213"/>
      <c r="L71" s="214"/>
      <c r="M71" s="22"/>
      <c r="N71" s="22"/>
      <c r="O71" s="23"/>
      <c r="P71" s="6"/>
      <c r="Q71" s="6"/>
      <c r="R71" s="6"/>
      <c r="S71" s="6"/>
      <c r="T71" s="14"/>
      <c r="U71" s="14"/>
      <c r="V71" s="14"/>
    </row>
    <row r="72" spans="1:22" s="4" customFormat="1" ht="46.5" customHeight="1">
      <c r="A72" s="232"/>
      <c r="B72" s="233"/>
      <c r="C72" s="232"/>
      <c r="D72" s="232"/>
      <c r="E72" s="232"/>
      <c r="F72" s="232"/>
      <c r="G72" s="232"/>
      <c r="H72" s="7" t="s">
        <v>308</v>
      </c>
      <c r="I72" s="178" t="s">
        <v>819</v>
      </c>
      <c r="J72" s="432" t="s">
        <v>816</v>
      </c>
      <c r="K72" s="430"/>
      <c r="L72" s="431"/>
      <c r="M72" s="430"/>
      <c r="N72" s="119"/>
      <c r="O72" s="119"/>
      <c r="P72" s="6"/>
      <c r="Q72" s="6"/>
      <c r="R72" s="6"/>
      <c r="S72" s="6"/>
      <c r="T72" s="14"/>
      <c r="U72" s="14"/>
      <c r="V72" s="14"/>
    </row>
    <row r="73" spans="1:22" s="4" customFormat="1" ht="15" customHeight="1">
      <c r="A73" s="120">
        <v>1</v>
      </c>
      <c r="B73" s="49" t="s">
        <v>817</v>
      </c>
      <c r="C73" s="7" t="s">
        <v>95</v>
      </c>
      <c r="D73" s="7"/>
      <c r="E73" s="122">
        <v>2</v>
      </c>
      <c r="F73" s="52">
        <v>5</v>
      </c>
      <c r="G73" s="7"/>
      <c r="H73" s="666" t="s">
        <v>308</v>
      </c>
      <c r="I73" s="649" t="s">
        <v>819</v>
      </c>
      <c r="J73" s="711" t="s">
        <v>816</v>
      </c>
      <c r="K73" s="46" t="s">
        <v>1224</v>
      </c>
      <c r="L73" s="7" t="s">
        <v>968</v>
      </c>
      <c r="M73" s="47"/>
      <c r="N73" s="10"/>
      <c r="O73" s="62"/>
      <c r="P73" s="6"/>
      <c r="Q73" s="6"/>
      <c r="R73" s="6"/>
      <c r="S73" s="6"/>
      <c r="T73" s="14"/>
      <c r="U73" s="14"/>
      <c r="V73" s="14"/>
    </row>
    <row r="74" spans="1:22" s="4" customFormat="1" ht="15" customHeight="1">
      <c r="A74" s="7">
        <v>2</v>
      </c>
      <c r="B74" s="49" t="s">
        <v>818</v>
      </c>
      <c r="C74" s="7" t="s">
        <v>311</v>
      </c>
      <c r="D74" s="7"/>
      <c r="E74" s="122">
        <v>3</v>
      </c>
      <c r="F74" s="52">
        <v>2</v>
      </c>
      <c r="G74" s="7"/>
      <c r="H74" s="666"/>
      <c r="I74" s="649"/>
      <c r="J74" s="711"/>
      <c r="K74" s="46" t="s">
        <v>1224</v>
      </c>
      <c r="L74" s="7" t="s">
        <v>968</v>
      </c>
      <c r="M74" s="47"/>
      <c r="N74" s="10"/>
      <c r="O74" s="62"/>
      <c r="P74" s="6"/>
      <c r="Q74" s="6"/>
      <c r="R74" s="6"/>
      <c r="S74" s="6"/>
      <c r="T74" s="14"/>
      <c r="U74" s="14"/>
      <c r="V74" s="14"/>
    </row>
    <row r="75" spans="1:22" s="4" customFormat="1" ht="15">
      <c r="A75" s="7"/>
      <c r="B75" s="49"/>
      <c r="C75" s="7"/>
      <c r="D75" s="7"/>
      <c r="E75" s="122"/>
      <c r="F75" s="52"/>
      <c r="G75" s="7"/>
      <c r="H75" s="666"/>
      <c r="I75" s="649"/>
      <c r="J75" s="711"/>
      <c r="K75" s="46" t="s">
        <v>1224</v>
      </c>
      <c r="L75" s="7" t="s">
        <v>968</v>
      </c>
      <c r="M75" s="47"/>
      <c r="N75" s="10"/>
      <c r="O75" s="62"/>
      <c r="P75" s="6"/>
      <c r="Q75" s="6"/>
      <c r="R75" s="6"/>
      <c r="S75" s="6"/>
      <c r="T75" s="14"/>
      <c r="U75" s="14"/>
      <c r="V75" s="14"/>
    </row>
    <row r="76" spans="1:22" ht="30.75" customHeight="1" thickBot="1">
      <c r="A76" s="7">
        <v>3</v>
      </c>
      <c r="B76" s="44" t="s">
        <v>1222</v>
      </c>
      <c r="C76" s="47" t="s">
        <v>160</v>
      </c>
      <c r="D76" s="47" t="s">
        <v>336</v>
      </c>
      <c r="E76" s="47">
        <v>2</v>
      </c>
      <c r="F76" s="47">
        <v>2</v>
      </c>
      <c r="G76" s="47" t="s">
        <v>106</v>
      </c>
      <c r="H76" s="7" t="s">
        <v>308</v>
      </c>
      <c r="I76" s="46" t="s">
        <v>843</v>
      </c>
      <c r="J76" s="234" t="s">
        <v>1223</v>
      </c>
      <c r="K76" s="46" t="s">
        <v>1224</v>
      </c>
      <c r="L76" s="47">
        <v>1</v>
      </c>
      <c r="M76" s="47" t="s">
        <v>279</v>
      </c>
      <c r="N76" s="119"/>
      <c r="O76" s="119"/>
      <c r="P76" s="6"/>
      <c r="Q76" s="6"/>
      <c r="R76" s="6"/>
      <c r="S76" s="6"/>
      <c r="T76" s="14"/>
      <c r="U76" s="14"/>
      <c r="V76" s="14"/>
    </row>
    <row r="77" spans="1:22" ht="15.75" customHeight="1" thickBot="1">
      <c r="A77" s="232"/>
      <c r="B77" s="233"/>
      <c r="C77" s="232"/>
      <c r="D77" s="232"/>
      <c r="E77" s="232"/>
      <c r="F77" s="232"/>
      <c r="G77" s="232"/>
      <c r="H77" s="232"/>
      <c r="I77" s="232"/>
      <c r="J77" s="232"/>
      <c r="K77" s="225" t="s">
        <v>110</v>
      </c>
      <c r="L77" s="107"/>
      <c r="M77" s="82">
        <f>SUM(M73:M75)</f>
        <v>0</v>
      </c>
      <c r="N77" s="22"/>
      <c r="O77" s="23"/>
      <c r="P77" s="6"/>
      <c r="Q77" s="6"/>
      <c r="R77" s="6"/>
      <c r="S77" s="6"/>
      <c r="T77" s="14"/>
      <c r="U77" s="14"/>
      <c r="V77" s="14"/>
    </row>
    <row r="78" spans="1:22" ht="14.25" customHeight="1">
      <c r="A78" s="232"/>
      <c r="B78" s="233"/>
      <c r="C78" s="232"/>
      <c r="D78" s="232"/>
      <c r="E78" s="232"/>
      <c r="F78" s="232"/>
      <c r="G78" s="232"/>
      <c r="H78" s="232"/>
      <c r="I78" s="232"/>
      <c r="J78" s="232"/>
      <c r="K78" s="209"/>
      <c r="L78" s="209"/>
      <c r="M78" s="155" t="s">
        <v>53</v>
      </c>
      <c r="N78" s="6"/>
      <c r="O78" s="152">
        <f>SUM(O77:O77)</f>
        <v>0</v>
      </c>
      <c r="P78" s="7">
        <f>SUM(P77:P77)</f>
        <v>0</v>
      </c>
      <c r="Q78" s="7">
        <f>SUM(Q77:Q77)</f>
        <v>0</v>
      </c>
      <c r="R78" s="7">
        <f>SUM(R77:R77)</f>
        <v>0</v>
      </c>
      <c r="S78" s="6"/>
      <c r="T78" s="14"/>
      <c r="U78" s="14"/>
      <c r="V78" s="14"/>
    </row>
    <row r="79" spans="1:22" s="87" customFormat="1" ht="15">
      <c r="A79" s="232"/>
      <c r="B79" s="233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99"/>
      <c r="P79" s="99"/>
      <c r="Q79" s="99"/>
      <c r="R79" s="99"/>
      <c r="S79" s="6"/>
      <c r="T79" s="14"/>
      <c r="U79" s="14"/>
      <c r="V79" s="14"/>
    </row>
    <row r="80" spans="1:22" s="4" customFormat="1" ht="15">
      <c r="A80" s="232">
        <v>1</v>
      </c>
      <c r="B80" s="17" t="s">
        <v>110</v>
      </c>
      <c r="C80" s="32">
        <f>SUM(M82)</f>
        <v>15</v>
      </c>
      <c r="D80" s="208" t="s">
        <v>655</v>
      </c>
      <c r="F80" s="211"/>
      <c r="G80" s="9"/>
      <c r="H80" s="211"/>
      <c r="I80" s="27"/>
      <c r="J80" s="28"/>
      <c r="K80" s="14"/>
      <c r="L80" s="101"/>
      <c r="M80" s="10"/>
      <c r="N80" s="6"/>
      <c r="O80" s="6"/>
      <c r="P80" s="10"/>
      <c r="Q80" s="10"/>
      <c r="R80" s="10"/>
      <c r="S80" s="6"/>
      <c r="T80" s="14"/>
      <c r="U80" s="14"/>
      <c r="V80" s="14"/>
    </row>
    <row r="81" spans="1:22" s="4" customFormat="1" ht="30">
      <c r="A81" s="7">
        <v>1</v>
      </c>
      <c r="B81" s="49" t="s">
        <v>282</v>
      </c>
      <c r="C81" s="7"/>
      <c r="D81" s="7"/>
      <c r="E81" s="122"/>
      <c r="F81" s="52"/>
      <c r="G81" s="7"/>
      <c r="H81" s="40" t="s">
        <v>105</v>
      </c>
      <c r="I81" s="46" t="s">
        <v>283</v>
      </c>
      <c r="J81" s="408" t="s">
        <v>284</v>
      </c>
      <c r="K81" s="178" t="s">
        <v>285</v>
      </c>
      <c r="L81" s="174">
        <v>1</v>
      </c>
      <c r="M81" s="47">
        <v>15</v>
      </c>
      <c r="N81" s="10"/>
      <c r="O81" s="22"/>
      <c r="P81" s="6"/>
      <c r="Q81" s="6"/>
      <c r="R81" s="6"/>
      <c r="S81" s="6"/>
      <c r="T81" s="14"/>
      <c r="U81" s="14"/>
      <c r="V81" s="14"/>
    </row>
    <row r="82" spans="1:22" ht="15.75" thickBot="1">
      <c r="A82" s="232"/>
      <c r="B82" s="233"/>
      <c r="C82" s="232"/>
      <c r="D82" s="232"/>
      <c r="E82" s="232"/>
      <c r="F82" s="232"/>
      <c r="G82" s="232"/>
      <c r="H82" s="232"/>
      <c r="I82" s="232"/>
      <c r="J82" s="232"/>
      <c r="K82" s="35" t="s">
        <v>110</v>
      </c>
      <c r="L82" s="106"/>
      <c r="M82" s="86">
        <f>SUM(M81:M81)</f>
        <v>15</v>
      </c>
      <c r="N82" s="10"/>
      <c r="O82" s="212"/>
      <c r="P82" s="6"/>
      <c r="Q82" s="6"/>
      <c r="R82" s="6"/>
      <c r="S82" s="6"/>
      <c r="T82" s="14"/>
      <c r="U82" s="14"/>
      <c r="V82" s="14"/>
    </row>
    <row r="83" spans="1:19" s="14" customFormat="1" ht="15" customHeight="1">
      <c r="A83" s="232"/>
      <c r="B83" s="233"/>
      <c r="C83" s="232"/>
      <c r="D83" s="232"/>
      <c r="E83" s="232"/>
      <c r="F83" s="232"/>
      <c r="G83" s="232"/>
      <c r="H83" s="232"/>
      <c r="I83" s="232"/>
      <c r="J83" s="209"/>
      <c r="K83" s="209"/>
      <c r="L83" s="209"/>
      <c r="M83" s="155" t="s">
        <v>53</v>
      </c>
      <c r="N83" s="6"/>
      <c r="O83" s="152">
        <f>SUM(O82:O82)</f>
        <v>0</v>
      </c>
      <c r="P83" s="7">
        <f>SUM(P82:P82)</f>
        <v>0</v>
      </c>
      <c r="Q83" s="7">
        <f>SUM(Q82:Q82)</f>
        <v>0</v>
      </c>
      <c r="R83" s="7">
        <f>SUM(R82:R82)</f>
        <v>0</v>
      </c>
      <c r="S83" s="6"/>
    </row>
    <row r="84" spans="1:22" ht="15">
      <c r="A84" s="232"/>
      <c r="B84" s="233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34"/>
      <c r="P84" s="34"/>
      <c r="Q84" s="34"/>
      <c r="R84" s="34"/>
      <c r="S84" s="6"/>
      <c r="T84" s="14"/>
      <c r="U84" s="14"/>
      <c r="V84" s="14"/>
    </row>
    <row r="85" spans="1:22" s="4" customFormat="1" ht="15">
      <c r="A85" s="10">
        <v>6</v>
      </c>
      <c r="B85" s="108" t="s">
        <v>110</v>
      </c>
      <c r="C85" s="22">
        <f>SUM(M98)</f>
        <v>77</v>
      </c>
      <c r="D85" s="21" t="s">
        <v>1420</v>
      </c>
      <c r="E85" s="22"/>
      <c r="F85" s="22"/>
      <c r="G85" s="99"/>
      <c r="H85" s="22"/>
      <c r="I85" s="23"/>
      <c r="J85" s="30"/>
      <c r="K85" s="37"/>
      <c r="L85" s="108"/>
      <c r="M85" s="10"/>
      <c r="N85" s="84"/>
      <c r="O85" s="84"/>
      <c r="P85" s="99"/>
      <c r="Q85" s="99"/>
      <c r="R85" s="99"/>
      <c r="S85" s="6"/>
      <c r="T85" s="14"/>
      <c r="U85" s="14"/>
      <c r="V85" s="14"/>
    </row>
    <row r="86" spans="1:22" ht="15.75" customHeight="1">
      <c r="A86" s="7">
        <v>1</v>
      </c>
      <c r="B86" s="44" t="s">
        <v>748</v>
      </c>
      <c r="C86" s="47" t="s">
        <v>91</v>
      </c>
      <c r="D86" s="47" t="s">
        <v>91</v>
      </c>
      <c r="E86" s="47">
        <v>2</v>
      </c>
      <c r="F86" s="236">
        <v>1</v>
      </c>
      <c r="G86" s="632" t="s">
        <v>232</v>
      </c>
      <c r="H86" s="632" t="s">
        <v>413</v>
      </c>
      <c r="I86" s="172" t="s">
        <v>231</v>
      </c>
      <c r="K86" s="252"/>
      <c r="L86" s="260"/>
      <c r="M86" s="262">
        <v>20</v>
      </c>
      <c r="N86" s="9"/>
      <c r="O86" s="8"/>
      <c r="P86" s="8"/>
      <c r="Q86" s="8"/>
      <c r="R86" s="8"/>
      <c r="S86" s="6"/>
      <c r="T86" s="14"/>
      <c r="U86" s="14"/>
      <c r="V86" s="14"/>
    </row>
    <row r="87" spans="1:22" ht="14.25" customHeight="1">
      <c r="A87" s="232"/>
      <c r="B87" s="233"/>
      <c r="C87" s="232"/>
      <c r="D87" s="232"/>
      <c r="E87" s="232"/>
      <c r="F87" s="232"/>
      <c r="G87" s="632"/>
      <c r="H87" s="632"/>
      <c r="I87" s="259" t="s">
        <v>230</v>
      </c>
      <c r="J87" s="254"/>
      <c r="K87" s="255"/>
      <c r="L87" s="261"/>
      <c r="M87" s="263"/>
      <c r="N87" s="9"/>
      <c r="O87" s="8"/>
      <c r="P87" s="8"/>
      <c r="Q87" s="8"/>
      <c r="R87" s="8"/>
      <c r="S87" s="6"/>
      <c r="T87" s="14"/>
      <c r="U87" s="14"/>
      <c r="V87" s="14"/>
    </row>
    <row r="88" spans="1:22" ht="15">
      <c r="A88" s="232"/>
      <c r="B88" s="233"/>
      <c r="C88" s="232"/>
      <c r="D88" s="232"/>
      <c r="E88" s="232"/>
      <c r="F88" s="232"/>
      <c r="G88" s="232"/>
      <c r="H88" s="632" t="s">
        <v>413</v>
      </c>
      <c r="I88" s="172" t="s">
        <v>746</v>
      </c>
      <c r="J88" s="252"/>
      <c r="K88" s="253"/>
      <c r="L88" s="260"/>
      <c r="M88" s="697"/>
      <c r="N88" s="9"/>
      <c r="O88" s="8"/>
      <c r="P88" s="99"/>
      <c r="Q88" s="99"/>
      <c r="R88" s="99"/>
      <c r="S88" s="6"/>
      <c r="T88" s="14"/>
      <c r="U88" s="14"/>
      <c r="V88" s="14"/>
    </row>
    <row r="89" spans="1:22" ht="15">
      <c r="A89" s="232"/>
      <c r="B89" s="233"/>
      <c r="C89" s="232"/>
      <c r="D89" s="232"/>
      <c r="E89" s="232"/>
      <c r="F89" s="232"/>
      <c r="G89" s="232"/>
      <c r="H89" s="632"/>
      <c r="I89" s="259" t="s">
        <v>745</v>
      </c>
      <c r="J89" s="254"/>
      <c r="K89" s="255"/>
      <c r="L89" s="261"/>
      <c r="M89" s="697"/>
      <c r="N89" s="9"/>
      <c r="O89" s="8"/>
      <c r="P89" s="99"/>
      <c r="Q89" s="99"/>
      <c r="R89" s="99"/>
      <c r="S89" s="6"/>
      <c r="T89" s="14"/>
      <c r="U89" s="14"/>
      <c r="V89" s="14"/>
    </row>
    <row r="90" spans="1:22" ht="30">
      <c r="A90" s="232"/>
      <c r="B90" s="233"/>
      <c r="C90" s="232"/>
      <c r="D90" s="232"/>
      <c r="E90" s="232"/>
      <c r="F90" s="232"/>
      <c r="G90" s="232"/>
      <c r="H90" s="47" t="s">
        <v>413</v>
      </c>
      <c r="I90" s="46" t="s">
        <v>1425</v>
      </c>
      <c r="J90" s="272" t="s">
        <v>1426</v>
      </c>
      <c r="K90" s="46" t="s">
        <v>1427</v>
      </c>
      <c r="L90" s="256">
        <v>5</v>
      </c>
      <c r="M90" s="256">
        <v>16</v>
      </c>
      <c r="N90" s="9" t="s">
        <v>278</v>
      </c>
      <c r="O90" s="584">
        <v>3</v>
      </c>
      <c r="P90" s="95"/>
      <c r="Q90" s="96"/>
      <c r="R90" s="97"/>
      <c r="S90" s="6"/>
      <c r="T90" s="14"/>
      <c r="U90" s="14"/>
      <c r="V90" s="14"/>
    </row>
    <row r="91" spans="1:22" ht="15">
      <c r="A91" s="232"/>
      <c r="B91" s="233"/>
      <c r="C91" s="232"/>
      <c r="D91" s="232"/>
      <c r="E91" s="232"/>
      <c r="F91" s="232"/>
      <c r="G91" s="232"/>
      <c r="S91" s="6"/>
      <c r="T91" s="14"/>
      <c r="U91" s="14"/>
      <c r="V91" s="14"/>
    </row>
    <row r="92" spans="1:22" ht="44.25" customHeight="1">
      <c r="A92" s="7">
        <v>2</v>
      </c>
      <c r="B92" s="44" t="s">
        <v>212</v>
      </c>
      <c r="C92" s="47" t="s">
        <v>87</v>
      </c>
      <c r="D92" s="47" t="s">
        <v>213</v>
      </c>
      <c r="E92" s="47"/>
      <c r="F92" s="47"/>
      <c r="G92" s="47"/>
      <c r="H92" s="47" t="s">
        <v>233</v>
      </c>
      <c r="I92" s="47" t="s">
        <v>1170</v>
      </c>
      <c r="J92" s="268" t="s">
        <v>216</v>
      </c>
      <c r="K92" s="46" t="s">
        <v>217</v>
      </c>
      <c r="L92" s="256">
        <v>1</v>
      </c>
      <c r="M92" s="256" t="s">
        <v>94</v>
      </c>
      <c r="N92" s="9" t="s">
        <v>9</v>
      </c>
      <c r="O92" s="190">
        <v>3</v>
      </c>
      <c r="P92" s="95">
        <v>1</v>
      </c>
      <c r="Q92" s="96"/>
      <c r="R92" s="97"/>
      <c r="S92" s="6"/>
      <c r="T92" s="14"/>
      <c r="U92" s="14"/>
      <c r="V92" s="14"/>
    </row>
    <row r="93" spans="1:22" ht="46.5" customHeight="1">
      <c r="A93" s="7">
        <v>3</v>
      </c>
      <c r="B93" s="44" t="s">
        <v>218</v>
      </c>
      <c r="C93" s="47" t="s">
        <v>87</v>
      </c>
      <c r="D93" s="47" t="s">
        <v>213</v>
      </c>
      <c r="E93" s="47"/>
      <c r="F93" s="47"/>
      <c r="G93" s="47"/>
      <c r="H93" s="47" t="s">
        <v>214</v>
      </c>
      <c r="I93" s="47" t="s">
        <v>1171</v>
      </c>
      <c r="J93" s="234" t="s">
        <v>215</v>
      </c>
      <c r="K93" s="46" t="s">
        <v>217</v>
      </c>
      <c r="L93" s="47">
        <v>2</v>
      </c>
      <c r="M93" s="47">
        <v>26</v>
      </c>
      <c r="N93" s="9" t="s">
        <v>9</v>
      </c>
      <c r="O93" s="190">
        <v>3</v>
      </c>
      <c r="P93" s="95"/>
      <c r="Q93" s="96">
        <v>1</v>
      </c>
      <c r="R93" s="97"/>
      <c r="S93" s="6"/>
      <c r="T93" s="14"/>
      <c r="U93" s="14"/>
      <c r="V93" s="14"/>
    </row>
    <row r="94" spans="1:22" ht="28.5" customHeight="1">
      <c r="A94" s="7">
        <v>4</v>
      </c>
      <c r="B94" s="44" t="s">
        <v>577</v>
      </c>
      <c r="C94" s="47" t="s">
        <v>160</v>
      </c>
      <c r="D94" s="47" t="s">
        <v>578</v>
      </c>
      <c r="E94" s="47">
        <v>1</v>
      </c>
      <c r="F94" s="47">
        <v>2</v>
      </c>
      <c r="G94" s="47"/>
      <c r="H94" s="47" t="s">
        <v>579</v>
      </c>
      <c r="I94" s="47" t="s">
        <v>1172</v>
      </c>
      <c r="J94" s="234" t="s">
        <v>275</v>
      </c>
      <c r="K94" s="46" t="s">
        <v>276</v>
      </c>
      <c r="L94" s="47">
        <v>1</v>
      </c>
      <c r="M94" s="47">
        <v>15</v>
      </c>
      <c r="N94" s="9"/>
      <c r="O94" s="190">
        <v>3</v>
      </c>
      <c r="P94" s="95">
        <v>1</v>
      </c>
      <c r="Q94" s="96"/>
      <c r="R94" s="97"/>
      <c r="S94" s="6"/>
      <c r="T94" s="14"/>
      <c r="U94" s="14"/>
      <c r="V94" s="14"/>
    </row>
    <row r="95" spans="1:22" ht="28.5" customHeight="1">
      <c r="A95" s="7">
        <v>5</v>
      </c>
      <c r="B95" s="44" t="s">
        <v>837</v>
      </c>
      <c r="C95" s="47" t="s">
        <v>160</v>
      </c>
      <c r="D95" s="47" t="s">
        <v>336</v>
      </c>
      <c r="E95" s="47">
        <v>1</v>
      </c>
      <c r="F95" s="47">
        <v>2</v>
      </c>
      <c r="G95" s="47" t="s">
        <v>106</v>
      </c>
      <c r="H95" s="47" t="s">
        <v>838</v>
      </c>
      <c r="I95" s="47" t="s">
        <v>839</v>
      </c>
      <c r="J95" s="234" t="s">
        <v>840</v>
      </c>
      <c r="K95" s="46" t="s">
        <v>842</v>
      </c>
      <c r="L95" s="47"/>
      <c r="M95" s="47" t="s">
        <v>94</v>
      </c>
      <c r="N95" s="9"/>
      <c r="O95" s="84"/>
      <c r="P95" s="99"/>
      <c r="Q95" s="99"/>
      <c r="R95" s="99"/>
      <c r="S95" s="6"/>
      <c r="T95" s="14"/>
      <c r="U95" s="14"/>
      <c r="V95" s="14"/>
    </row>
    <row r="96" spans="1:22" ht="15">
      <c r="A96" s="232"/>
      <c r="B96" s="233"/>
      <c r="C96" s="232"/>
      <c r="D96" s="232"/>
      <c r="E96" s="232"/>
      <c r="F96" s="232"/>
      <c r="G96" s="232"/>
      <c r="H96" s="47" t="s">
        <v>838</v>
      </c>
      <c r="I96" s="47" t="s">
        <v>843</v>
      </c>
      <c r="J96" s="234" t="s">
        <v>844</v>
      </c>
      <c r="K96" s="46" t="s">
        <v>841</v>
      </c>
      <c r="L96" s="47" t="s">
        <v>279</v>
      </c>
      <c r="M96" s="47" t="s">
        <v>279</v>
      </c>
      <c r="N96" s="9"/>
      <c r="O96" s="84"/>
      <c r="P96" s="99"/>
      <c r="Q96" s="99"/>
      <c r="R96" s="99"/>
      <c r="S96" s="6"/>
      <c r="T96" s="14"/>
      <c r="U96" s="14"/>
      <c r="V96" s="14"/>
    </row>
    <row r="97" spans="1:22" ht="91.5" customHeight="1">
      <c r="A97" s="7">
        <v>6</v>
      </c>
      <c r="B97" s="44" t="s">
        <v>1421</v>
      </c>
      <c r="C97" s="47" t="s">
        <v>123</v>
      </c>
      <c r="D97" s="47"/>
      <c r="E97" s="47">
        <v>2</v>
      </c>
      <c r="F97" s="47"/>
      <c r="G97" s="236"/>
      <c r="H97" s="47" t="s">
        <v>1423</v>
      </c>
      <c r="I97" s="47" t="s">
        <v>1424</v>
      </c>
      <c r="J97" s="234" t="s">
        <v>1422</v>
      </c>
      <c r="K97" s="46" t="s">
        <v>841</v>
      </c>
      <c r="L97" s="47">
        <v>1</v>
      </c>
      <c r="M97" s="47" t="s">
        <v>94</v>
      </c>
      <c r="N97" s="9"/>
      <c r="O97" s="84"/>
      <c r="P97" s="99"/>
      <c r="Q97" s="99"/>
      <c r="R97" s="99"/>
      <c r="S97" s="6"/>
      <c r="T97" s="14"/>
      <c r="U97" s="14"/>
      <c r="V97" s="14"/>
    </row>
    <row r="98" spans="1:22" ht="15.75" thickBot="1">
      <c r="A98" s="232"/>
      <c r="B98" s="233"/>
      <c r="C98" s="232"/>
      <c r="D98" s="232"/>
      <c r="E98" s="232"/>
      <c r="F98" s="232"/>
      <c r="G98" s="232"/>
      <c r="H98" s="232"/>
      <c r="I98" s="232"/>
      <c r="J98" s="232"/>
      <c r="K98" s="35" t="s">
        <v>110</v>
      </c>
      <c r="L98" s="106"/>
      <c r="M98" s="86">
        <f>SUM(M86:M97)</f>
        <v>77</v>
      </c>
      <c r="N98" s="84"/>
      <c r="O98" s="84"/>
      <c r="P98" s="99"/>
      <c r="Q98" s="99"/>
      <c r="R98" s="99"/>
      <c r="S98" s="6"/>
      <c r="T98" s="14"/>
      <c r="U98" s="14"/>
      <c r="V98" s="14"/>
    </row>
    <row r="99" spans="1:22" ht="15">
      <c r="A99" s="232"/>
      <c r="B99" s="233"/>
      <c r="C99" s="232"/>
      <c r="D99" s="232"/>
      <c r="E99" s="232"/>
      <c r="F99" s="232"/>
      <c r="G99" s="232"/>
      <c r="H99" s="232"/>
      <c r="I99" s="232"/>
      <c r="J99" s="209"/>
      <c r="K99" s="209"/>
      <c r="L99" s="209"/>
      <c r="M99" s="155" t="s">
        <v>53</v>
      </c>
      <c r="N99" s="6"/>
      <c r="O99" s="152">
        <f>SUM(O86:O98)</f>
        <v>12</v>
      </c>
      <c r="P99" s="7">
        <f>SUM(P86:P98)</f>
        <v>2</v>
      </c>
      <c r="Q99" s="7">
        <f>SUM(Q86:Q98)</f>
        <v>1</v>
      </c>
      <c r="R99" s="7">
        <f>SUM(R86:R98)</f>
        <v>0</v>
      </c>
      <c r="S99" s="6"/>
      <c r="T99" s="14"/>
      <c r="U99" s="14"/>
      <c r="V99" s="14"/>
    </row>
    <row r="100" spans="1:22" ht="15">
      <c r="A100" s="232"/>
      <c r="B100" s="233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6"/>
      <c r="T100" s="14"/>
      <c r="U100" s="14"/>
      <c r="V100" s="14"/>
    </row>
    <row r="101" spans="1:22" ht="71.25">
      <c r="A101" s="88" t="s">
        <v>20</v>
      </c>
      <c r="B101" s="88" t="s">
        <v>17</v>
      </c>
      <c r="C101" s="88" t="s">
        <v>46</v>
      </c>
      <c r="D101" s="88" t="s">
        <v>307</v>
      </c>
      <c r="E101" s="89" t="s">
        <v>98</v>
      </c>
      <c r="F101" s="90" t="s">
        <v>99</v>
      </c>
      <c r="G101" s="88" t="s">
        <v>47</v>
      </c>
      <c r="H101" s="88" t="s">
        <v>21</v>
      </c>
      <c r="I101" s="91" t="s">
        <v>742</v>
      </c>
      <c r="J101" s="92" t="s">
        <v>644</v>
      </c>
      <c r="K101" s="88" t="s">
        <v>645</v>
      </c>
      <c r="L101" s="102" t="s">
        <v>19</v>
      </c>
      <c r="M101" s="181" t="s">
        <v>108</v>
      </c>
      <c r="N101" s="140" t="s">
        <v>301</v>
      </c>
      <c r="O101" s="98" t="s">
        <v>302</v>
      </c>
      <c r="P101" s="91" t="s">
        <v>303</v>
      </c>
      <c r="Q101" s="91" t="s">
        <v>304</v>
      </c>
      <c r="R101" s="91" t="s">
        <v>305</v>
      </c>
      <c r="S101" s="6"/>
      <c r="T101" s="14"/>
      <c r="U101" s="14"/>
      <c r="V101" s="14"/>
    </row>
    <row r="102" spans="1:22" ht="15">
      <c r="A102" s="232">
        <v>20</v>
      </c>
      <c r="B102" s="17" t="s">
        <v>110</v>
      </c>
      <c r="C102" s="32">
        <f>SUM(M137)</f>
        <v>168</v>
      </c>
      <c r="D102" s="208" t="s">
        <v>408</v>
      </c>
      <c r="E102" s="210"/>
      <c r="F102" s="18"/>
      <c r="G102" s="32"/>
      <c r="J102" s="24"/>
      <c r="K102" s="14"/>
      <c r="L102" s="61"/>
      <c r="M102" s="62"/>
      <c r="N102" s="10"/>
      <c r="O102" s="4"/>
      <c r="P102" s="4"/>
      <c r="Q102" s="4"/>
      <c r="R102" s="4"/>
      <c r="S102" s="6"/>
      <c r="T102" s="14"/>
      <c r="U102" s="14"/>
      <c r="V102" s="14"/>
    </row>
    <row r="103" spans="1:22" s="4" customFormat="1" ht="60" customHeight="1">
      <c r="A103" s="232"/>
      <c r="B103" s="233"/>
      <c r="C103" s="232"/>
      <c r="D103" s="232"/>
      <c r="E103" s="232"/>
      <c r="F103" s="232"/>
      <c r="G103" s="246">
        <v>1</v>
      </c>
      <c r="H103" s="41" t="s">
        <v>22</v>
      </c>
      <c r="I103" s="47" t="s">
        <v>1242</v>
      </c>
      <c r="J103" s="110" t="s">
        <v>460</v>
      </c>
      <c r="K103" s="47" t="s">
        <v>1243</v>
      </c>
      <c r="L103" s="47">
        <v>3</v>
      </c>
      <c r="M103" s="47" t="s">
        <v>94</v>
      </c>
      <c r="N103" s="191" t="s">
        <v>239</v>
      </c>
      <c r="O103" s="308"/>
      <c r="P103" s="243"/>
      <c r="Q103" s="244"/>
      <c r="R103" s="245"/>
      <c r="S103" s="6"/>
      <c r="T103" s="14"/>
      <c r="U103" s="14"/>
      <c r="V103" s="14"/>
    </row>
    <row r="104" spans="1:22" s="4" customFormat="1" ht="45" customHeight="1">
      <c r="A104" s="232"/>
      <c r="B104" s="233"/>
      <c r="C104" s="232"/>
      <c r="D104" s="232"/>
      <c r="E104" s="232"/>
      <c r="F104" s="232"/>
      <c r="G104" s="246">
        <v>2</v>
      </c>
      <c r="H104" s="41" t="s">
        <v>22</v>
      </c>
      <c r="I104" s="47" t="s">
        <v>1071</v>
      </c>
      <c r="J104" s="110" t="s">
        <v>1235</v>
      </c>
      <c r="K104" s="47" t="s">
        <v>1239</v>
      </c>
      <c r="L104" s="47" t="s">
        <v>94</v>
      </c>
      <c r="M104" s="47" t="s">
        <v>94</v>
      </c>
      <c r="S104" s="6"/>
      <c r="T104" s="14"/>
      <c r="U104" s="14"/>
      <c r="V104" s="14"/>
    </row>
    <row r="105" spans="1:22" s="4" customFormat="1" ht="15">
      <c r="A105" s="7">
        <v>1</v>
      </c>
      <c r="B105" s="44" t="s">
        <v>697</v>
      </c>
      <c r="C105" s="381" t="s">
        <v>477</v>
      </c>
      <c r="D105" s="7" t="s">
        <v>40</v>
      </c>
      <c r="E105" s="44" t="s">
        <v>476</v>
      </c>
      <c r="F105" s="7"/>
      <c r="G105" s="47" t="s">
        <v>107</v>
      </c>
      <c r="H105" s="334" t="s">
        <v>22</v>
      </c>
      <c r="I105" s="336" t="s">
        <v>1225</v>
      </c>
      <c r="J105" s="409" t="s">
        <v>1241</v>
      </c>
      <c r="K105" s="178" t="s">
        <v>1226</v>
      </c>
      <c r="L105" s="7"/>
      <c r="M105" s="47" t="s">
        <v>94</v>
      </c>
      <c r="N105" s="84"/>
      <c r="O105" s="34"/>
      <c r="P105" s="99"/>
      <c r="Q105" s="99"/>
      <c r="R105" s="99"/>
      <c r="S105" s="6"/>
      <c r="T105" s="14"/>
      <c r="U105" s="14"/>
      <c r="V105" s="14"/>
    </row>
    <row r="106" spans="1:22" s="4" customFormat="1" ht="45">
      <c r="A106" s="232"/>
      <c r="B106" s="233"/>
      <c r="C106" s="232"/>
      <c r="D106" s="232"/>
      <c r="E106" s="232"/>
      <c r="F106" s="232"/>
      <c r="G106" s="232"/>
      <c r="H106" s="232"/>
      <c r="I106" s="91" t="s">
        <v>406</v>
      </c>
      <c r="J106" s="298" t="s">
        <v>407</v>
      </c>
      <c r="K106" s="178" t="s">
        <v>1234</v>
      </c>
      <c r="L106" s="7">
        <v>1</v>
      </c>
      <c r="M106" s="47">
        <v>15</v>
      </c>
      <c r="N106" s="84" t="s">
        <v>278</v>
      </c>
      <c r="O106" s="34"/>
      <c r="P106" s="99"/>
      <c r="Q106" s="99"/>
      <c r="R106" s="99"/>
      <c r="S106" s="6"/>
      <c r="T106" s="14"/>
      <c r="U106" s="14"/>
      <c r="V106" s="14"/>
    </row>
    <row r="107" spans="1:22" s="4" customFormat="1" ht="44.25" customHeight="1">
      <c r="A107" s="7"/>
      <c r="B107" s="44" t="s">
        <v>1233</v>
      </c>
      <c r="C107" s="7" t="s">
        <v>1227</v>
      </c>
      <c r="D107" s="7"/>
      <c r="E107" s="7"/>
      <c r="F107" s="7"/>
      <c r="G107" s="236" t="s">
        <v>118</v>
      </c>
      <c r="H107" s="88" t="s">
        <v>22</v>
      </c>
      <c r="I107" s="91" t="s">
        <v>1228</v>
      </c>
      <c r="J107" s="298" t="s">
        <v>407</v>
      </c>
      <c r="K107" s="178" t="s">
        <v>409</v>
      </c>
      <c r="L107" s="7">
        <v>2</v>
      </c>
      <c r="M107" s="47">
        <v>12</v>
      </c>
      <c r="N107" s="84" t="s">
        <v>278</v>
      </c>
      <c r="O107" s="34"/>
      <c r="P107" s="99"/>
      <c r="Q107" s="99"/>
      <c r="R107" s="99"/>
      <c r="S107" s="6"/>
      <c r="T107" s="14"/>
      <c r="U107" s="14"/>
      <c r="V107" s="14"/>
    </row>
    <row r="108" spans="1:22" s="4" customFormat="1" ht="15">
      <c r="A108" s="431">
        <v>1</v>
      </c>
      <c r="B108" s="44" t="s">
        <v>459</v>
      </c>
      <c r="C108" s="7" t="s">
        <v>689</v>
      </c>
      <c r="D108" s="7" t="s">
        <v>532</v>
      </c>
      <c r="E108" s="7">
        <v>2</v>
      </c>
      <c r="F108" s="7">
        <v>1</v>
      </c>
      <c r="G108" s="236" t="s">
        <v>497</v>
      </c>
      <c r="H108" s="771" t="s">
        <v>22</v>
      </c>
      <c r="I108" s="643" t="s">
        <v>1244</v>
      </c>
      <c r="J108" s="724" t="s">
        <v>1232</v>
      </c>
      <c r="K108" s="178" t="s">
        <v>1068</v>
      </c>
      <c r="L108" s="7">
        <v>2</v>
      </c>
      <c r="M108" s="47" t="s">
        <v>94</v>
      </c>
      <c r="N108" s="84" t="s">
        <v>278</v>
      </c>
      <c r="O108" s="308">
        <v>2</v>
      </c>
      <c r="P108" s="243"/>
      <c r="Q108" s="244">
        <v>1</v>
      </c>
      <c r="R108" s="245"/>
      <c r="S108" s="6"/>
      <c r="T108" s="14"/>
      <c r="U108" s="14"/>
      <c r="V108" s="14"/>
    </row>
    <row r="109" spans="1:22" s="4" customFormat="1" ht="15">
      <c r="A109" s="431">
        <v>2</v>
      </c>
      <c r="B109" s="44" t="s">
        <v>500</v>
      </c>
      <c r="C109" s="7" t="s">
        <v>93</v>
      </c>
      <c r="D109" s="7" t="s">
        <v>40</v>
      </c>
      <c r="E109" s="7">
        <v>3</v>
      </c>
      <c r="F109" s="7">
        <v>1</v>
      </c>
      <c r="G109" s="236"/>
      <c r="H109" s="772"/>
      <c r="I109" s="644"/>
      <c r="J109" s="725"/>
      <c r="K109" s="178" t="s">
        <v>533</v>
      </c>
      <c r="L109" s="7">
        <v>1</v>
      </c>
      <c r="M109" s="47" t="s">
        <v>94</v>
      </c>
      <c r="N109" s="84" t="s">
        <v>239</v>
      </c>
      <c r="O109" s="308">
        <v>2</v>
      </c>
      <c r="P109" s="243">
        <v>1</v>
      </c>
      <c r="Q109" s="244"/>
      <c r="R109" s="245"/>
      <c r="S109" s="6"/>
      <c r="T109" s="14"/>
      <c r="U109" s="14"/>
      <c r="V109" s="14"/>
    </row>
    <row r="110" spans="1:22" s="4" customFormat="1" ht="15">
      <c r="A110" s="431">
        <v>3</v>
      </c>
      <c r="B110" s="44" t="s">
        <v>1072</v>
      </c>
      <c r="C110" s="7" t="s">
        <v>534</v>
      </c>
      <c r="D110" s="7"/>
      <c r="E110" s="7">
        <v>3</v>
      </c>
      <c r="F110" s="7">
        <v>2</v>
      </c>
      <c r="G110" s="236" t="s">
        <v>1231</v>
      </c>
      <c r="H110" s="772"/>
      <c r="I110" s="644"/>
      <c r="J110" s="725"/>
      <c r="K110" s="178" t="s">
        <v>738</v>
      </c>
      <c r="L110" s="7">
        <v>3</v>
      </c>
      <c r="M110" s="47" t="s">
        <v>94</v>
      </c>
      <c r="N110" s="84" t="s">
        <v>278</v>
      </c>
      <c r="O110" s="308">
        <v>2</v>
      </c>
      <c r="P110" s="243"/>
      <c r="Q110" s="244"/>
      <c r="R110" s="245">
        <v>1</v>
      </c>
      <c r="S110" s="6"/>
      <c r="T110" s="14"/>
      <c r="U110" s="14"/>
      <c r="V110" s="14"/>
    </row>
    <row r="111" spans="1:22" s="4" customFormat="1" ht="15">
      <c r="A111" s="431">
        <v>4</v>
      </c>
      <c r="B111" s="44" t="s">
        <v>478</v>
      </c>
      <c r="C111" s="7" t="s">
        <v>87</v>
      </c>
      <c r="D111" s="557" t="s">
        <v>1245</v>
      </c>
      <c r="E111" s="7">
        <v>1</v>
      </c>
      <c r="F111" s="7">
        <v>5</v>
      </c>
      <c r="G111" s="236"/>
      <c r="H111" s="772"/>
      <c r="I111" s="644"/>
      <c r="J111" s="725"/>
      <c r="K111" s="178" t="s">
        <v>738</v>
      </c>
      <c r="L111" s="7">
        <v>8</v>
      </c>
      <c r="M111" s="47" t="s">
        <v>94</v>
      </c>
      <c r="N111" s="84"/>
      <c r="O111" s="308">
        <v>2</v>
      </c>
      <c r="P111" s="243"/>
      <c r="Q111" s="244"/>
      <c r="R111" s="245"/>
      <c r="S111" s="6"/>
      <c r="T111" s="14"/>
      <c r="U111" s="14"/>
      <c r="V111" s="14"/>
    </row>
    <row r="112" spans="1:22" s="4" customFormat="1" ht="15">
      <c r="A112" s="431">
        <v>5</v>
      </c>
      <c r="B112" s="44" t="s">
        <v>280</v>
      </c>
      <c r="C112" s="7" t="s">
        <v>124</v>
      </c>
      <c r="D112" s="426" t="s">
        <v>309</v>
      </c>
      <c r="E112" s="7" t="s">
        <v>306</v>
      </c>
      <c r="F112" s="7"/>
      <c r="G112" s="236"/>
      <c r="H112" s="772"/>
      <c r="I112" s="644"/>
      <c r="J112" s="725"/>
      <c r="K112" s="178" t="s">
        <v>270</v>
      </c>
      <c r="L112" s="7">
        <v>4</v>
      </c>
      <c r="M112" s="47" t="s">
        <v>94</v>
      </c>
      <c r="N112" s="84"/>
      <c r="O112" s="308">
        <v>2</v>
      </c>
      <c r="P112" s="243"/>
      <c r="Q112" s="244"/>
      <c r="R112" s="245"/>
      <c r="S112" s="6"/>
      <c r="T112" s="14"/>
      <c r="U112" s="14"/>
      <c r="V112" s="14"/>
    </row>
    <row r="113" spans="1:22" s="4" customFormat="1" ht="15">
      <c r="A113" s="431">
        <v>6</v>
      </c>
      <c r="B113" s="44" t="s">
        <v>1073</v>
      </c>
      <c r="C113" s="7" t="s">
        <v>312</v>
      </c>
      <c r="D113" s="7"/>
      <c r="E113" s="7">
        <v>2</v>
      </c>
      <c r="F113" s="7">
        <v>1</v>
      </c>
      <c r="G113" s="236" t="s">
        <v>1114</v>
      </c>
      <c r="H113" s="772"/>
      <c r="I113" s="644"/>
      <c r="J113" s="725"/>
      <c r="K113" s="178" t="s">
        <v>738</v>
      </c>
      <c r="L113" s="7">
        <v>4</v>
      </c>
      <c r="M113" s="47" t="s">
        <v>94</v>
      </c>
      <c r="N113" s="84" t="s">
        <v>278</v>
      </c>
      <c r="O113" s="308">
        <v>2</v>
      </c>
      <c r="P113" s="243"/>
      <c r="Q113" s="244"/>
      <c r="R113" s="245"/>
      <c r="S113" s="6"/>
      <c r="T113" s="14"/>
      <c r="U113" s="14"/>
      <c r="V113" s="14"/>
    </row>
    <row r="114" spans="1:22" s="4" customFormat="1" ht="15">
      <c r="A114" s="431">
        <v>7</v>
      </c>
      <c r="B114" s="44" t="s">
        <v>457</v>
      </c>
      <c r="C114" s="7" t="s">
        <v>310</v>
      </c>
      <c r="D114" s="7" t="s">
        <v>695</v>
      </c>
      <c r="E114" s="7">
        <v>3</v>
      </c>
      <c r="F114" s="7">
        <v>1</v>
      </c>
      <c r="G114" s="236" t="s">
        <v>1114</v>
      </c>
      <c r="H114" s="772"/>
      <c r="I114" s="644"/>
      <c r="J114" s="725"/>
      <c r="K114" s="178" t="s">
        <v>269</v>
      </c>
      <c r="L114" s="7">
        <v>3</v>
      </c>
      <c r="M114" s="47" t="s">
        <v>94</v>
      </c>
      <c r="N114" s="84" t="s">
        <v>278</v>
      </c>
      <c r="O114" s="308">
        <v>2</v>
      </c>
      <c r="P114" s="243"/>
      <c r="Q114" s="244"/>
      <c r="R114" s="245">
        <v>1</v>
      </c>
      <c r="S114" s="6"/>
      <c r="T114" s="14"/>
      <c r="U114" s="14"/>
      <c r="V114" s="14"/>
    </row>
    <row r="115" spans="1:22" s="4" customFormat="1" ht="15">
      <c r="A115" s="431">
        <v>8</v>
      </c>
      <c r="B115" s="44" t="s">
        <v>458</v>
      </c>
      <c r="C115" s="7" t="s">
        <v>122</v>
      </c>
      <c r="D115" s="7" t="s">
        <v>313</v>
      </c>
      <c r="E115" s="7">
        <v>2</v>
      </c>
      <c r="F115" s="7">
        <v>5</v>
      </c>
      <c r="G115" s="236" t="s">
        <v>118</v>
      </c>
      <c r="H115" s="772"/>
      <c r="I115" s="644"/>
      <c r="J115" s="725"/>
      <c r="K115" s="178" t="s">
        <v>737</v>
      </c>
      <c r="L115" s="7">
        <v>1</v>
      </c>
      <c r="M115" s="47" t="s">
        <v>94</v>
      </c>
      <c r="N115" s="84" t="s">
        <v>278</v>
      </c>
      <c r="O115" s="308">
        <v>2</v>
      </c>
      <c r="P115" s="243">
        <v>1</v>
      </c>
      <c r="Q115" s="244"/>
      <c r="R115" s="245"/>
      <c r="S115" s="6"/>
      <c r="T115" s="14"/>
      <c r="U115" s="14"/>
      <c r="V115" s="14"/>
    </row>
    <row r="116" spans="1:22" s="4" customFormat="1" ht="15" customHeight="1">
      <c r="A116" s="431">
        <v>1</v>
      </c>
      <c r="B116" s="44" t="s">
        <v>824</v>
      </c>
      <c r="C116" s="558" t="s">
        <v>160</v>
      </c>
      <c r="D116" s="558" t="s">
        <v>578</v>
      </c>
      <c r="E116" s="559">
        <v>1</v>
      </c>
      <c r="F116" s="558">
        <v>1</v>
      </c>
      <c r="G116" s="236" t="s">
        <v>1236</v>
      </c>
      <c r="H116" s="771" t="s">
        <v>22</v>
      </c>
      <c r="I116" s="767" t="s">
        <v>1130</v>
      </c>
      <c r="J116" s="724" t="s">
        <v>1235</v>
      </c>
      <c r="K116" s="178" t="s">
        <v>672</v>
      </c>
      <c r="L116" s="7">
        <v>4</v>
      </c>
      <c r="M116" s="47">
        <v>5</v>
      </c>
      <c r="N116" s="84" t="s">
        <v>278</v>
      </c>
      <c r="O116" s="34"/>
      <c r="P116" s="99"/>
      <c r="Q116" s="99"/>
      <c r="R116" s="99"/>
      <c r="S116" s="6"/>
      <c r="T116" s="14"/>
      <c r="U116" s="14"/>
      <c r="V116" s="14"/>
    </row>
    <row r="117" spans="1:22" s="4" customFormat="1" ht="15">
      <c r="A117" s="431">
        <v>2</v>
      </c>
      <c r="B117" s="44" t="s">
        <v>830</v>
      </c>
      <c r="C117" s="7" t="s">
        <v>646</v>
      </c>
      <c r="D117" s="40"/>
      <c r="E117" s="40">
        <v>3</v>
      </c>
      <c r="F117" s="40">
        <v>1</v>
      </c>
      <c r="G117" s="236" t="s">
        <v>1231</v>
      </c>
      <c r="H117" s="772"/>
      <c r="I117" s="768"/>
      <c r="J117" s="725"/>
      <c r="K117" s="178" t="s">
        <v>1237</v>
      </c>
      <c r="L117" s="7">
        <v>2</v>
      </c>
      <c r="M117" s="47">
        <v>8</v>
      </c>
      <c r="N117" s="84" t="s">
        <v>278</v>
      </c>
      <c r="O117" s="34"/>
      <c r="P117" s="99"/>
      <c r="Q117" s="99"/>
      <c r="R117" s="99"/>
      <c r="S117" s="6"/>
      <c r="T117" s="14"/>
      <c r="U117" s="14"/>
      <c r="V117" s="14"/>
    </row>
    <row r="118" spans="1:22" s="4" customFormat="1" ht="15">
      <c r="A118" s="431">
        <v>3</v>
      </c>
      <c r="B118" s="44" t="s">
        <v>827</v>
      </c>
      <c r="C118" s="7"/>
      <c r="D118" s="40"/>
      <c r="E118" s="40"/>
      <c r="F118" s="40"/>
      <c r="G118" s="236" t="s">
        <v>1236</v>
      </c>
      <c r="H118" s="772"/>
      <c r="I118" s="768"/>
      <c r="J118" s="725"/>
      <c r="K118" s="178" t="s">
        <v>672</v>
      </c>
      <c r="L118" s="7">
        <v>1</v>
      </c>
      <c r="M118" s="47">
        <v>10</v>
      </c>
      <c r="N118" s="84" t="s">
        <v>278</v>
      </c>
      <c r="O118" s="34"/>
      <c r="P118" s="99"/>
      <c r="Q118" s="99"/>
      <c r="R118" s="99"/>
      <c r="S118" s="6"/>
      <c r="T118" s="14"/>
      <c r="U118" s="14"/>
      <c r="V118" s="14"/>
    </row>
    <row r="119" spans="1:22" s="4" customFormat="1" ht="15">
      <c r="A119" s="431">
        <v>4</v>
      </c>
      <c r="B119" s="44" t="s">
        <v>831</v>
      </c>
      <c r="C119" s="560" t="s">
        <v>122</v>
      </c>
      <c r="D119" s="561" t="s">
        <v>313</v>
      </c>
      <c r="E119" s="562">
        <v>3</v>
      </c>
      <c r="F119" s="563">
        <v>7</v>
      </c>
      <c r="G119" s="236" t="s">
        <v>1114</v>
      </c>
      <c r="H119" s="772"/>
      <c r="I119" s="768"/>
      <c r="J119" s="725"/>
      <c r="K119" s="178" t="s">
        <v>738</v>
      </c>
      <c r="L119" s="7">
        <v>3</v>
      </c>
      <c r="M119" s="47">
        <v>6</v>
      </c>
      <c r="N119" s="84" t="s">
        <v>278</v>
      </c>
      <c r="O119" s="34"/>
      <c r="P119" s="99"/>
      <c r="Q119" s="99"/>
      <c r="R119" s="99"/>
      <c r="S119" s="6"/>
      <c r="T119" s="14"/>
      <c r="U119" s="14"/>
      <c r="V119" s="14"/>
    </row>
    <row r="120" spans="1:22" s="4" customFormat="1" ht="15">
      <c r="A120" s="431">
        <v>5</v>
      </c>
      <c r="B120" s="44" t="s">
        <v>829</v>
      </c>
      <c r="C120" s="7" t="s">
        <v>689</v>
      </c>
      <c r="D120" s="7" t="s">
        <v>532</v>
      </c>
      <c r="E120" s="7">
        <v>2</v>
      </c>
      <c r="F120" s="7">
        <v>1</v>
      </c>
      <c r="G120" s="236" t="s">
        <v>497</v>
      </c>
      <c r="H120" s="772"/>
      <c r="I120" s="768"/>
      <c r="J120" s="725"/>
      <c r="K120" s="178" t="s">
        <v>1068</v>
      </c>
      <c r="L120" s="7">
        <v>2</v>
      </c>
      <c r="M120" s="47">
        <v>8</v>
      </c>
      <c r="N120" s="84" t="s">
        <v>278</v>
      </c>
      <c r="O120" s="34"/>
      <c r="P120" s="99"/>
      <c r="Q120" s="99"/>
      <c r="R120" s="99"/>
      <c r="S120" s="6"/>
      <c r="T120" s="14"/>
      <c r="U120" s="14"/>
      <c r="V120" s="14"/>
    </row>
    <row r="121" spans="1:22" s="4" customFormat="1" ht="15">
      <c r="A121" s="431">
        <v>6</v>
      </c>
      <c r="B121" s="44" t="s">
        <v>820</v>
      </c>
      <c r="C121" s="7" t="s">
        <v>93</v>
      </c>
      <c r="D121" s="7" t="s">
        <v>40</v>
      </c>
      <c r="E121" s="7">
        <v>3</v>
      </c>
      <c r="F121" s="7">
        <v>1</v>
      </c>
      <c r="G121" s="236" t="s">
        <v>1114</v>
      </c>
      <c r="H121" s="772"/>
      <c r="I121" s="768"/>
      <c r="J121" s="725"/>
      <c r="K121" s="178" t="s">
        <v>533</v>
      </c>
      <c r="L121" s="7">
        <v>1</v>
      </c>
      <c r="M121" s="47">
        <v>10</v>
      </c>
      <c r="N121" s="84" t="s">
        <v>278</v>
      </c>
      <c r="O121" s="34"/>
      <c r="P121" s="99"/>
      <c r="Q121" s="99"/>
      <c r="R121" s="99"/>
      <c r="S121" s="6"/>
      <c r="T121" s="14"/>
      <c r="U121" s="14"/>
      <c r="V121" s="14"/>
    </row>
    <row r="122" spans="1:22" s="4" customFormat="1" ht="15">
      <c r="A122" s="431">
        <v>7</v>
      </c>
      <c r="B122" s="44" t="s">
        <v>836</v>
      </c>
      <c r="C122" s="560" t="s">
        <v>122</v>
      </c>
      <c r="D122" s="561" t="s">
        <v>313</v>
      </c>
      <c r="E122" s="564">
        <v>2</v>
      </c>
      <c r="F122" s="561">
        <v>5</v>
      </c>
      <c r="G122" s="236" t="s">
        <v>1236</v>
      </c>
      <c r="H122" s="772"/>
      <c r="I122" s="768"/>
      <c r="J122" s="725"/>
      <c r="K122" s="178" t="s">
        <v>1237</v>
      </c>
      <c r="L122" s="7">
        <v>1</v>
      </c>
      <c r="M122" s="47">
        <v>10</v>
      </c>
      <c r="N122" s="84" t="s">
        <v>278</v>
      </c>
      <c r="O122" s="34"/>
      <c r="P122" s="99"/>
      <c r="Q122" s="99"/>
      <c r="R122" s="99"/>
      <c r="S122" s="6"/>
      <c r="T122" s="14"/>
      <c r="U122" s="14"/>
      <c r="V122" s="14"/>
    </row>
    <row r="123" spans="1:22" s="4" customFormat="1" ht="15">
      <c r="A123" s="431">
        <v>8</v>
      </c>
      <c r="B123" s="44" t="s">
        <v>826</v>
      </c>
      <c r="C123" s="560" t="s">
        <v>87</v>
      </c>
      <c r="D123" s="560" t="s">
        <v>1245</v>
      </c>
      <c r="E123" s="565">
        <v>1</v>
      </c>
      <c r="F123" s="560">
        <v>5</v>
      </c>
      <c r="G123" s="236" t="s">
        <v>1240</v>
      </c>
      <c r="H123" s="772"/>
      <c r="I123" s="768"/>
      <c r="J123" s="725"/>
      <c r="K123" s="178" t="s">
        <v>672</v>
      </c>
      <c r="L123" s="7">
        <v>3</v>
      </c>
      <c r="M123" s="47">
        <v>6</v>
      </c>
      <c r="N123" s="84" t="s">
        <v>278</v>
      </c>
      <c r="O123" s="34"/>
      <c r="P123" s="99"/>
      <c r="Q123" s="99"/>
      <c r="R123" s="99"/>
      <c r="S123" s="6"/>
      <c r="T123" s="14"/>
      <c r="U123" s="14"/>
      <c r="V123" s="14"/>
    </row>
    <row r="124" spans="1:22" s="4" customFormat="1" ht="15">
      <c r="A124" s="431">
        <v>9</v>
      </c>
      <c r="B124" s="44" t="s">
        <v>832</v>
      </c>
      <c r="C124" s="561" t="s">
        <v>122</v>
      </c>
      <c r="D124" s="561" t="s">
        <v>313</v>
      </c>
      <c r="E124" s="564">
        <v>1</v>
      </c>
      <c r="F124" s="561">
        <v>3</v>
      </c>
      <c r="G124" s="236" t="s">
        <v>497</v>
      </c>
      <c r="H124" s="772"/>
      <c r="I124" s="768"/>
      <c r="J124" s="725"/>
      <c r="K124" s="178" t="s">
        <v>738</v>
      </c>
      <c r="L124" s="7">
        <v>5</v>
      </c>
      <c r="M124" s="47">
        <v>4</v>
      </c>
      <c r="N124" s="84" t="s">
        <v>278</v>
      </c>
      <c r="O124" s="34"/>
      <c r="P124" s="99"/>
      <c r="Q124" s="99"/>
      <c r="R124" s="99"/>
      <c r="S124" s="6"/>
      <c r="T124" s="14"/>
      <c r="U124" s="14"/>
      <c r="V124" s="14"/>
    </row>
    <row r="125" spans="1:22" s="4" customFormat="1" ht="15">
      <c r="A125" s="431">
        <v>10</v>
      </c>
      <c r="B125" s="44" t="s">
        <v>833</v>
      </c>
      <c r="C125" s="7" t="s">
        <v>534</v>
      </c>
      <c r="D125" s="7"/>
      <c r="E125" s="7">
        <v>3</v>
      </c>
      <c r="F125" s="7">
        <v>2</v>
      </c>
      <c r="G125" s="236" t="s">
        <v>497</v>
      </c>
      <c r="H125" s="772"/>
      <c r="I125" s="768"/>
      <c r="J125" s="725"/>
      <c r="K125" s="178" t="s">
        <v>737</v>
      </c>
      <c r="L125" s="7">
        <v>3</v>
      </c>
      <c r="M125" s="47">
        <v>6</v>
      </c>
      <c r="N125" s="84" t="s">
        <v>278</v>
      </c>
      <c r="O125" s="34"/>
      <c r="P125" s="99"/>
      <c r="Q125" s="99"/>
      <c r="R125" s="99"/>
      <c r="S125" s="6"/>
      <c r="T125" s="14"/>
      <c r="U125" s="14"/>
      <c r="V125" s="14"/>
    </row>
    <row r="126" spans="1:22" s="4" customFormat="1" ht="15">
      <c r="A126" s="431">
        <v>11</v>
      </c>
      <c r="B126" s="44" t="s">
        <v>821</v>
      </c>
      <c r="C126" s="7" t="s">
        <v>87</v>
      </c>
      <c r="D126" s="557" t="s">
        <v>1245</v>
      </c>
      <c r="E126" s="7">
        <v>1</v>
      </c>
      <c r="F126" s="7">
        <v>5</v>
      </c>
      <c r="G126" s="236" t="s">
        <v>497</v>
      </c>
      <c r="H126" s="772"/>
      <c r="I126" s="768"/>
      <c r="J126" s="725"/>
      <c r="K126" s="178" t="s">
        <v>738</v>
      </c>
      <c r="L126" s="7">
        <v>2</v>
      </c>
      <c r="M126" s="47">
        <v>8</v>
      </c>
      <c r="N126" s="84" t="s">
        <v>278</v>
      </c>
      <c r="O126" s="34"/>
      <c r="P126" s="99"/>
      <c r="Q126" s="99"/>
      <c r="R126" s="99"/>
      <c r="S126" s="6"/>
      <c r="T126" s="14"/>
      <c r="U126" s="14"/>
      <c r="V126" s="14"/>
    </row>
    <row r="127" spans="1:22" s="4" customFormat="1" ht="15">
      <c r="A127" s="431">
        <v>12</v>
      </c>
      <c r="B127" s="44" t="s">
        <v>822</v>
      </c>
      <c r="C127" s="7" t="s">
        <v>124</v>
      </c>
      <c r="D127" s="426" t="s">
        <v>309</v>
      </c>
      <c r="E127" s="7" t="s">
        <v>306</v>
      </c>
      <c r="F127" s="7"/>
      <c r="G127" s="236" t="s">
        <v>118</v>
      </c>
      <c r="H127" s="772"/>
      <c r="I127" s="768"/>
      <c r="J127" s="725"/>
      <c r="K127" s="178" t="s">
        <v>1069</v>
      </c>
      <c r="L127" s="7" t="s">
        <v>1238</v>
      </c>
      <c r="M127" s="47" t="s">
        <v>94</v>
      </c>
      <c r="N127" s="84" t="s">
        <v>278</v>
      </c>
      <c r="O127" s="34"/>
      <c r="P127" s="99"/>
      <c r="Q127" s="99"/>
      <c r="R127" s="99"/>
      <c r="S127" s="6"/>
      <c r="T127" s="14"/>
      <c r="U127" s="14"/>
      <c r="V127" s="14"/>
    </row>
    <row r="128" spans="1:22" s="4" customFormat="1" ht="15">
      <c r="A128" s="431">
        <v>13</v>
      </c>
      <c r="B128" s="44" t="s">
        <v>834</v>
      </c>
      <c r="C128" s="7" t="s">
        <v>312</v>
      </c>
      <c r="D128" s="7"/>
      <c r="E128" s="7">
        <v>2</v>
      </c>
      <c r="F128" s="7">
        <v>1</v>
      </c>
      <c r="G128" s="236" t="s">
        <v>1114</v>
      </c>
      <c r="H128" s="772"/>
      <c r="I128" s="768"/>
      <c r="J128" s="725"/>
      <c r="K128" s="178" t="s">
        <v>269</v>
      </c>
      <c r="L128" s="7">
        <v>2</v>
      </c>
      <c r="M128" s="47">
        <v>10</v>
      </c>
      <c r="N128" s="84" t="s">
        <v>278</v>
      </c>
      <c r="O128" s="34"/>
      <c r="P128" s="99"/>
      <c r="Q128" s="99"/>
      <c r="R128" s="99"/>
      <c r="S128" s="6"/>
      <c r="T128" s="14"/>
      <c r="U128" s="14"/>
      <c r="V128" s="14"/>
    </row>
    <row r="129" spans="1:22" s="4" customFormat="1" ht="15">
      <c r="A129" s="431">
        <v>14</v>
      </c>
      <c r="B129" s="44" t="s">
        <v>825</v>
      </c>
      <c r="C129" s="7" t="s">
        <v>646</v>
      </c>
      <c r="D129" s="561" t="s">
        <v>121</v>
      </c>
      <c r="E129" s="112">
        <v>1</v>
      </c>
      <c r="F129" s="112">
        <v>1</v>
      </c>
      <c r="G129" s="236" t="s">
        <v>1236</v>
      </c>
      <c r="H129" s="772"/>
      <c r="I129" s="768"/>
      <c r="J129" s="725"/>
      <c r="K129" s="178" t="s">
        <v>533</v>
      </c>
      <c r="L129" s="7">
        <v>2</v>
      </c>
      <c r="M129" s="47">
        <v>8</v>
      </c>
      <c r="N129" s="84" t="s">
        <v>278</v>
      </c>
      <c r="O129" s="34"/>
      <c r="P129" s="99"/>
      <c r="Q129" s="99"/>
      <c r="R129" s="99"/>
      <c r="S129" s="6"/>
      <c r="T129" s="14"/>
      <c r="U129" s="14"/>
      <c r="V129" s="14"/>
    </row>
    <row r="130" spans="1:22" s="4" customFormat="1" ht="15">
      <c r="A130" s="431">
        <v>15</v>
      </c>
      <c r="B130" s="44" t="s">
        <v>1246</v>
      </c>
      <c r="C130" s="557" t="s">
        <v>646</v>
      </c>
      <c r="D130" s="557"/>
      <c r="E130" s="566">
        <v>4</v>
      </c>
      <c r="F130" s="567">
        <v>2</v>
      </c>
      <c r="G130" s="236" t="s">
        <v>1236</v>
      </c>
      <c r="H130" s="772"/>
      <c r="I130" s="768"/>
      <c r="J130" s="725"/>
      <c r="K130" s="178" t="s">
        <v>737</v>
      </c>
      <c r="L130" s="7">
        <v>2</v>
      </c>
      <c r="M130" s="47">
        <v>8</v>
      </c>
      <c r="N130" s="84" t="s">
        <v>278</v>
      </c>
      <c r="O130" s="34"/>
      <c r="P130" s="99"/>
      <c r="Q130" s="99"/>
      <c r="R130" s="99"/>
      <c r="S130" s="6"/>
      <c r="T130" s="14"/>
      <c r="U130" s="14"/>
      <c r="V130" s="14"/>
    </row>
    <row r="131" spans="1:22" s="4" customFormat="1" ht="14.25" customHeight="1">
      <c r="A131" s="431">
        <v>16</v>
      </c>
      <c r="B131" s="44" t="s">
        <v>823</v>
      </c>
      <c r="C131" s="561" t="s">
        <v>311</v>
      </c>
      <c r="D131" s="561"/>
      <c r="E131" s="564">
        <v>4</v>
      </c>
      <c r="F131" s="561">
        <v>3</v>
      </c>
      <c r="G131" s="236" t="s">
        <v>1114</v>
      </c>
      <c r="H131" s="772"/>
      <c r="I131" s="768"/>
      <c r="J131" s="725"/>
      <c r="K131" s="178" t="s">
        <v>270</v>
      </c>
      <c r="L131" s="7">
        <v>2</v>
      </c>
      <c r="M131" s="47">
        <v>8</v>
      </c>
      <c r="N131" s="84" t="s">
        <v>278</v>
      </c>
      <c r="O131" s="34"/>
      <c r="P131" s="99"/>
      <c r="Q131" s="99"/>
      <c r="R131" s="99"/>
      <c r="S131" s="6"/>
      <c r="T131" s="14"/>
      <c r="U131" s="14"/>
      <c r="V131" s="14"/>
    </row>
    <row r="132" spans="1:22" s="4" customFormat="1" ht="15">
      <c r="A132" s="431">
        <v>17</v>
      </c>
      <c r="B132" s="44" t="s">
        <v>696</v>
      </c>
      <c r="C132" s="7" t="s">
        <v>310</v>
      </c>
      <c r="D132" s="112" t="s">
        <v>695</v>
      </c>
      <c r="E132" s="112">
        <v>3</v>
      </c>
      <c r="F132" s="112">
        <v>1</v>
      </c>
      <c r="G132" s="236" t="s">
        <v>1114</v>
      </c>
      <c r="H132" s="772"/>
      <c r="I132" s="768"/>
      <c r="J132" s="725"/>
      <c r="K132" s="178" t="s">
        <v>738</v>
      </c>
      <c r="L132" s="7">
        <v>4</v>
      </c>
      <c r="M132" s="47">
        <v>5</v>
      </c>
      <c r="N132" s="84" t="s">
        <v>278</v>
      </c>
      <c r="O132" s="34"/>
      <c r="P132" s="99"/>
      <c r="Q132" s="99"/>
      <c r="R132" s="99"/>
      <c r="S132" s="6"/>
      <c r="T132" s="14"/>
      <c r="U132" s="14"/>
      <c r="V132" s="14"/>
    </row>
    <row r="133" spans="1:22" s="4" customFormat="1" ht="15">
      <c r="A133" s="431">
        <v>18</v>
      </c>
      <c r="B133" s="44" t="s">
        <v>835</v>
      </c>
      <c r="C133" s="7" t="s">
        <v>122</v>
      </c>
      <c r="D133" s="112" t="s">
        <v>313</v>
      </c>
      <c r="E133" s="112">
        <v>2</v>
      </c>
      <c r="F133" s="112">
        <v>5</v>
      </c>
      <c r="G133" s="236" t="s">
        <v>118</v>
      </c>
      <c r="H133" s="772"/>
      <c r="I133" s="768"/>
      <c r="J133" s="725"/>
      <c r="K133" s="178" t="s">
        <v>737</v>
      </c>
      <c r="L133" s="7">
        <v>1</v>
      </c>
      <c r="M133" s="47">
        <v>10</v>
      </c>
      <c r="N133" s="84" t="s">
        <v>278</v>
      </c>
      <c r="O133" s="34"/>
      <c r="P133" s="99"/>
      <c r="Q133" s="99"/>
      <c r="R133" s="99"/>
      <c r="S133" s="6"/>
      <c r="T133" s="14"/>
      <c r="U133" s="14"/>
      <c r="V133" s="14"/>
    </row>
    <row r="134" spans="1:22" s="4" customFormat="1" ht="15">
      <c r="A134" s="431">
        <v>19</v>
      </c>
      <c r="B134" s="44" t="s">
        <v>1247</v>
      </c>
      <c r="C134" s="7" t="s">
        <v>124</v>
      </c>
      <c r="D134" s="406"/>
      <c r="E134" s="406">
        <v>1</v>
      </c>
      <c r="F134" s="406">
        <v>7</v>
      </c>
      <c r="G134" s="236" t="s">
        <v>1236</v>
      </c>
      <c r="H134" s="772"/>
      <c r="I134" s="768"/>
      <c r="J134" s="725"/>
      <c r="K134" s="178" t="s">
        <v>533</v>
      </c>
      <c r="L134" s="7">
        <v>3</v>
      </c>
      <c r="M134" s="47">
        <v>6</v>
      </c>
      <c r="N134" s="84" t="s">
        <v>278</v>
      </c>
      <c r="O134" s="34"/>
      <c r="P134" s="99"/>
      <c r="Q134" s="99"/>
      <c r="R134" s="99"/>
      <c r="S134" s="6"/>
      <c r="T134" s="14"/>
      <c r="U134" s="14"/>
      <c r="V134" s="14"/>
    </row>
    <row r="135" spans="1:22" s="4" customFormat="1" ht="15">
      <c r="A135" s="431">
        <v>20</v>
      </c>
      <c r="B135" s="44" t="s">
        <v>828</v>
      </c>
      <c r="C135" s="7" t="s">
        <v>646</v>
      </c>
      <c r="D135" s="561" t="s">
        <v>121</v>
      </c>
      <c r="E135" s="40">
        <v>1</v>
      </c>
      <c r="F135" s="40">
        <v>3</v>
      </c>
      <c r="G135" s="236" t="s">
        <v>1236</v>
      </c>
      <c r="H135" s="772"/>
      <c r="I135" s="768"/>
      <c r="J135" s="725"/>
      <c r="K135" s="178" t="s">
        <v>533</v>
      </c>
      <c r="L135" s="7">
        <v>4</v>
      </c>
      <c r="M135" s="47">
        <v>5</v>
      </c>
      <c r="N135" s="84" t="s">
        <v>278</v>
      </c>
      <c r="O135" s="34"/>
      <c r="P135" s="99"/>
      <c r="Q135" s="99"/>
      <c r="R135" s="99"/>
      <c r="S135" s="6"/>
      <c r="T135" s="14"/>
      <c r="U135" s="14"/>
      <c r="V135" s="14"/>
    </row>
    <row r="136" spans="1:22" s="4" customFormat="1" ht="15">
      <c r="A136" s="232"/>
      <c r="B136" s="233"/>
      <c r="C136" s="232"/>
      <c r="D136" s="232"/>
      <c r="E136" s="232"/>
      <c r="F136" s="232"/>
      <c r="G136" s="232"/>
      <c r="H136" s="781"/>
      <c r="I136" s="769"/>
      <c r="J136" s="765"/>
      <c r="K136" s="178" t="s">
        <v>1070</v>
      </c>
      <c r="L136" s="7"/>
      <c r="M136" s="47"/>
      <c r="N136" s="84"/>
      <c r="O136" s="34"/>
      <c r="P136" s="99"/>
      <c r="Q136" s="99"/>
      <c r="R136" s="99"/>
      <c r="S136" s="6"/>
      <c r="T136" s="14"/>
      <c r="U136" s="14"/>
      <c r="V136" s="14"/>
    </row>
    <row r="137" spans="1:22" s="20" customFormat="1" ht="15.75" thickBot="1">
      <c r="A137" s="232"/>
      <c r="B137" s="233"/>
      <c r="C137" s="232"/>
      <c r="D137" s="232"/>
      <c r="E137" s="232"/>
      <c r="F137" s="232"/>
      <c r="G137" s="232"/>
      <c r="H137" s="232"/>
      <c r="I137" s="232"/>
      <c r="J137" s="24"/>
      <c r="K137" s="133" t="s">
        <v>111</v>
      </c>
      <c r="L137" s="134"/>
      <c r="M137" s="335">
        <f>SUM(M106:M136)</f>
        <v>168</v>
      </c>
      <c r="N137" s="84"/>
      <c r="O137" s="10"/>
      <c r="P137" s="99"/>
      <c r="Q137" s="99"/>
      <c r="R137" s="99"/>
      <c r="S137" s="6"/>
      <c r="T137" s="14"/>
      <c r="U137" s="14"/>
      <c r="V137" s="14"/>
    </row>
    <row r="138" spans="1:22" ht="15">
      <c r="A138" s="232"/>
      <c r="B138" s="233"/>
      <c r="C138" s="232"/>
      <c r="D138" s="232"/>
      <c r="E138" s="232"/>
      <c r="F138" s="232"/>
      <c r="G138" s="232"/>
      <c r="H138" s="232"/>
      <c r="I138" s="232"/>
      <c r="J138" s="209"/>
      <c r="K138" s="209"/>
      <c r="L138" s="209"/>
      <c r="M138" s="155" t="s">
        <v>53</v>
      </c>
      <c r="N138" s="6"/>
      <c r="O138" s="152">
        <f>SUM(O105:O137)</f>
        <v>16</v>
      </c>
      <c r="P138" s="7">
        <f>SUM(P103:P137)</f>
        <v>2</v>
      </c>
      <c r="Q138" s="7">
        <f>SUM(Q103:Q137)</f>
        <v>1</v>
      </c>
      <c r="R138" s="7">
        <f>SUM(R103:R137)</f>
        <v>2</v>
      </c>
      <c r="S138" s="6"/>
      <c r="T138" s="14"/>
      <c r="U138" s="14"/>
      <c r="V138" s="14"/>
    </row>
    <row r="139" spans="1:19" s="14" customFormat="1" ht="15" customHeight="1">
      <c r="A139" s="232"/>
      <c r="B139" s="233"/>
      <c r="C139" s="232"/>
      <c r="D139" s="232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84"/>
      <c r="P139" s="99"/>
      <c r="Q139" s="99"/>
      <c r="R139" s="99"/>
      <c r="S139" s="6"/>
    </row>
    <row r="140" spans="1:22" ht="71.25">
      <c r="A140" s="91" t="s">
        <v>20</v>
      </c>
      <c r="B140" s="91" t="s">
        <v>17</v>
      </c>
      <c r="C140" s="91" t="s">
        <v>46</v>
      </c>
      <c r="D140" s="91" t="s">
        <v>307</v>
      </c>
      <c r="E140" s="279" t="s">
        <v>98</v>
      </c>
      <c r="F140" s="280" t="s">
        <v>99</v>
      </c>
      <c r="G140" s="91" t="s">
        <v>47</v>
      </c>
      <c r="H140" s="91" t="s">
        <v>21</v>
      </c>
      <c r="I140" s="91" t="s">
        <v>742</v>
      </c>
      <c r="J140" s="277" t="s">
        <v>644</v>
      </c>
      <c r="K140" s="91" t="s">
        <v>645</v>
      </c>
      <c r="L140" s="281" t="s">
        <v>19</v>
      </c>
      <c r="M140" s="181" t="s">
        <v>108</v>
      </c>
      <c r="N140" s="140" t="s">
        <v>301</v>
      </c>
      <c r="O140" s="98" t="s">
        <v>302</v>
      </c>
      <c r="P140" s="91" t="s">
        <v>303</v>
      </c>
      <c r="Q140" s="91" t="s">
        <v>304</v>
      </c>
      <c r="R140" s="91" t="s">
        <v>305</v>
      </c>
      <c r="S140" s="622" t="s">
        <v>588</v>
      </c>
      <c r="T140" s="91" t="s">
        <v>303</v>
      </c>
      <c r="U140" s="91" t="s">
        <v>304</v>
      </c>
      <c r="V140" s="91" t="s">
        <v>305</v>
      </c>
    </row>
    <row r="141" spans="1:22" s="4" customFormat="1" ht="15">
      <c r="A141" s="10">
        <v>1</v>
      </c>
      <c r="B141" s="108" t="s">
        <v>110</v>
      </c>
      <c r="C141" s="22">
        <f>SUM(M162)</f>
        <v>2722</v>
      </c>
      <c r="D141" s="21" t="s">
        <v>734</v>
      </c>
      <c r="E141" s="22"/>
      <c r="F141" s="22"/>
      <c r="G141" s="99"/>
      <c r="H141" s="22"/>
      <c r="I141" s="23"/>
      <c r="J141" s="30"/>
      <c r="K141" s="37"/>
      <c r="L141" s="108"/>
      <c r="M141" s="10"/>
      <c r="N141" s="84"/>
      <c r="O141" s="84"/>
      <c r="P141" s="99"/>
      <c r="Q141" s="99"/>
      <c r="R141" s="99"/>
      <c r="S141" s="8"/>
      <c r="T141" s="8"/>
      <c r="U141" s="8"/>
      <c r="V141" s="8"/>
    </row>
    <row r="142" spans="1:22" ht="41.25" customHeight="1">
      <c r="A142" s="7">
        <v>1</v>
      </c>
      <c r="B142" s="44" t="s">
        <v>714</v>
      </c>
      <c r="C142" s="47" t="s">
        <v>314</v>
      </c>
      <c r="D142" s="47" t="s">
        <v>715</v>
      </c>
      <c r="E142" s="47">
        <v>3</v>
      </c>
      <c r="F142" s="47">
        <v>2</v>
      </c>
      <c r="G142" s="47" t="s">
        <v>107</v>
      </c>
      <c r="H142" s="632" t="s">
        <v>716</v>
      </c>
      <c r="I142" s="773" t="s">
        <v>733</v>
      </c>
      <c r="J142" s="736">
        <v>43720</v>
      </c>
      <c r="K142" s="46" t="s">
        <v>730</v>
      </c>
      <c r="L142" s="47">
        <v>7</v>
      </c>
      <c r="M142" s="47">
        <v>192</v>
      </c>
      <c r="N142" s="9"/>
      <c r="O142" s="8"/>
      <c r="P142" s="99"/>
      <c r="Q142" s="99"/>
      <c r="R142" s="99"/>
      <c r="S142" s="621">
        <v>1</v>
      </c>
      <c r="T142" s="95"/>
      <c r="U142" s="96"/>
      <c r="V142" s="97"/>
    </row>
    <row r="143" spans="1:22" ht="45">
      <c r="A143" s="232"/>
      <c r="B143" s="455"/>
      <c r="C143" s="232"/>
      <c r="D143" s="232"/>
      <c r="E143" s="232"/>
      <c r="F143" s="232"/>
      <c r="G143" s="232"/>
      <c r="H143" s="632"/>
      <c r="I143" s="773"/>
      <c r="J143" s="737"/>
      <c r="K143" s="46" t="s">
        <v>725</v>
      </c>
      <c r="L143" s="256">
        <v>5</v>
      </c>
      <c r="M143" s="256">
        <v>416</v>
      </c>
      <c r="N143" s="9"/>
      <c r="O143" s="8"/>
      <c r="P143" s="99"/>
      <c r="Q143" s="99"/>
      <c r="R143" s="99"/>
      <c r="S143" s="621">
        <v>1</v>
      </c>
      <c r="T143" s="95"/>
      <c r="U143" s="96"/>
      <c r="V143" s="97"/>
    </row>
    <row r="144" spans="1:22" ht="15">
      <c r="A144" s="232"/>
      <c r="B144" s="455"/>
      <c r="C144" s="232"/>
      <c r="D144" s="232"/>
      <c r="E144" s="232"/>
      <c r="F144" s="232"/>
      <c r="G144" s="232"/>
      <c r="H144" s="632"/>
      <c r="I144" s="773"/>
      <c r="J144" s="738"/>
      <c r="K144" s="44" t="s">
        <v>726</v>
      </c>
      <c r="L144" s="256">
        <v>4</v>
      </c>
      <c r="M144" s="256">
        <v>288</v>
      </c>
      <c r="N144" s="9"/>
      <c r="O144" s="8"/>
      <c r="P144" s="99"/>
      <c r="Q144" s="99"/>
      <c r="R144" s="99"/>
      <c r="S144" s="621">
        <v>1</v>
      </c>
      <c r="T144" s="95"/>
      <c r="U144" s="96"/>
      <c r="V144" s="97"/>
    </row>
    <row r="145" spans="1:22" ht="45">
      <c r="A145" s="232"/>
      <c r="B145" s="233"/>
      <c r="C145" s="232"/>
      <c r="D145" s="232"/>
      <c r="E145" s="232"/>
      <c r="F145" s="232"/>
      <c r="G145" s="232"/>
      <c r="H145" s="632"/>
      <c r="I145" s="773"/>
      <c r="J145" s="736">
        <v>43721</v>
      </c>
      <c r="K145" s="46" t="s">
        <v>727</v>
      </c>
      <c r="L145" s="256">
        <v>2</v>
      </c>
      <c r="M145" s="256">
        <v>416</v>
      </c>
      <c r="N145" s="9"/>
      <c r="O145" s="8"/>
      <c r="P145" s="99"/>
      <c r="Q145" s="99"/>
      <c r="R145" s="99"/>
      <c r="S145" s="621">
        <v>1</v>
      </c>
      <c r="T145" s="95"/>
      <c r="U145" s="96">
        <v>1</v>
      </c>
      <c r="V145" s="97"/>
    </row>
    <row r="146" spans="1:22" ht="15">
      <c r="A146" s="232"/>
      <c r="B146" s="233"/>
      <c r="C146" s="232"/>
      <c r="D146" s="232"/>
      <c r="E146" s="232"/>
      <c r="F146" s="232"/>
      <c r="G146" s="232"/>
      <c r="H146" s="632"/>
      <c r="I146" s="773"/>
      <c r="J146" s="738"/>
      <c r="K146" s="44" t="s">
        <v>728</v>
      </c>
      <c r="L146" s="256">
        <v>2</v>
      </c>
      <c r="M146" s="256">
        <v>416</v>
      </c>
      <c r="N146" s="9"/>
      <c r="O146" s="8"/>
      <c r="P146" s="99"/>
      <c r="Q146" s="99"/>
      <c r="R146" s="99"/>
      <c r="S146" s="621">
        <v>1</v>
      </c>
      <c r="T146" s="95"/>
      <c r="U146" s="96">
        <v>1</v>
      </c>
      <c r="V146" s="97"/>
    </row>
    <row r="147" spans="1:22" ht="45">
      <c r="A147" s="232"/>
      <c r="B147" s="233"/>
      <c r="C147" s="232"/>
      <c r="D147" s="232"/>
      <c r="E147" s="232"/>
      <c r="F147" s="232"/>
      <c r="G147" s="232"/>
      <c r="H147" s="632"/>
      <c r="I147" s="773"/>
      <c r="J147" s="736">
        <v>43723</v>
      </c>
      <c r="K147" s="46" t="s">
        <v>729</v>
      </c>
      <c r="L147" s="256">
        <v>2</v>
      </c>
      <c r="M147" s="256">
        <v>416</v>
      </c>
      <c r="N147" s="9"/>
      <c r="O147" s="8"/>
      <c r="P147" s="99"/>
      <c r="Q147" s="99"/>
      <c r="R147" s="99"/>
      <c r="S147" s="621">
        <v>1</v>
      </c>
      <c r="T147" s="95"/>
      <c r="U147" s="96">
        <v>1</v>
      </c>
      <c r="V147" s="97"/>
    </row>
    <row r="148" spans="1:22" ht="45">
      <c r="A148" s="232"/>
      <c r="B148" s="233"/>
      <c r="C148" s="232"/>
      <c r="D148" s="232"/>
      <c r="E148" s="232"/>
      <c r="F148" s="232"/>
      <c r="G148" s="232"/>
      <c r="H148" s="632"/>
      <c r="I148" s="773"/>
      <c r="J148" s="738"/>
      <c r="K148" s="46" t="s">
        <v>731</v>
      </c>
      <c r="L148" s="256">
        <v>4</v>
      </c>
      <c r="M148" s="256">
        <v>288</v>
      </c>
      <c r="N148" s="9"/>
      <c r="O148" s="8"/>
      <c r="P148" s="99"/>
      <c r="Q148" s="99"/>
      <c r="R148" s="99"/>
      <c r="S148" s="621"/>
      <c r="T148" s="95"/>
      <c r="U148" s="96"/>
      <c r="V148" s="97"/>
    </row>
    <row r="149" spans="1:22" ht="15" customHeight="1">
      <c r="A149" s="232"/>
      <c r="B149" s="233"/>
      <c r="C149" s="232"/>
      <c r="D149" s="232"/>
      <c r="E149" s="232"/>
      <c r="F149" s="232"/>
      <c r="G149" s="232"/>
      <c r="H149" s="632"/>
      <c r="I149" s="774"/>
      <c r="J149" s="234" t="s">
        <v>732</v>
      </c>
      <c r="K149" s="46" t="s">
        <v>120</v>
      </c>
      <c r="L149" s="256"/>
      <c r="M149" s="256">
        <v>120</v>
      </c>
      <c r="N149" s="9"/>
      <c r="O149" s="8"/>
      <c r="P149" s="99"/>
      <c r="Q149" s="99"/>
      <c r="R149" s="99"/>
      <c r="S149" s="6"/>
      <c r="T149" s="14"/>
      <c r="U149" s="14"/>
      <c r="V149" s="14"/>
    </row>
    <row r="150" spans="1:22" ht="30.75" customHeight="1">
      <c r="A150" s="232"/>
      <c r="B150" s="233"/>
      <c r="C150" s="232"/>
      <c r="D150" s="232"/>
      <c r="E150" s="232"/>
      <c r="F150" s="232"/>
      <c r="G150" s="454"/>
      <c r="H150" s="178" t="s">
        <v>919</v>
      </c>
      <c r="I150" s="633" t="s">
        <v>1185</v>
      </c>
      <c r="J150" s="764" t="s">
        <v>932</v>
      </c>
      <c r="K150" s="258" t="s">
        <v>930</v>
      </c>
      <c r="L150" s="256">
        <v>1</v>
      </c>
      <c r="M150" s="256">
        <v>15</v>
      </c>
      <c r="N150" s="9"/>
      <c r="O150" s="8"/>
      <c r="P150" s="99"/>
      <c r="Q150" s="99"/>
      <c r="R150" s="99"/>
      <c r="S150" s="6"/>
      <c r="T150" s="14"/>
      <c r="U150" s="14"/>
      <c r="V150" s="14"/>
    </row>
    <row r="151" spans="1:22" ht="15.75" customHeight="1">
      <c r="A151" s="232"/>
      <c r="B151" s="233"/>
      <c r="C151" s="232"/>
      <c r="D151" s="232"/>
      <c r="E151" s="232"/>
      <c r="F151" s="232"/>
      <c r="G151" s="232"/>
      <c r="H151" s="232"/>
      <c r="I151" s="634"/>
      <c r="J151" s="764"/>
      <c r="K151" s="258" t="s">
        <v>920</v>
      </c>
      <c r="L151" s="256">
        <v>1</v>
      </c>
      <c r="M151" s="256">
        <v>15</v>
      </c>
      <c r="N151" s="9"/>
      <c r="O151" s="8"/>
      <c r="P151" s="99"/>
      <c r="Q151" s="99"/>
      <c r="R151" s="99"/>
      <c r="S151" s="6"/>
      <c r="T151" s="14"/>
      <c r="U151" s="14"/>
      <c r="V151" s="14"/>
    </row>
    <row r="152" spans="1:22" ht="15.75" customHeight="1">
      <c r="A152" s="232"/>
      <c r="B152" s="233"/>
      <c r="C152" s="232"/>
      <c r="D152" s="232"/>
      <c r="E152" s="232"/>
      <c r="F152" s="232"/>
      <c r="G152" s="232"/>
      <c r="H152" s="232"/>
      <c r="I152" s="634"/>
      <c r="J152" s="764"/>
      <c r="K152" s="258" t="s">
        <v>921</v>
      </c>
      <c r="L152" s="256">
        <v>4</v>
      </c>
      <c r="M152" s="256">
        <v>9</v>
      </c>
      <c r="N152" s="9"/>
      <c r="O152" s="8"/>
      <c r="P152" s="99"/>
      <c r="Q152" s="99"/>
      <c r="R152" s="99"/>
      <c r="S152" s="6"/>
      <c r="T152" s="14"/>
      <c r="U152" s="14"/>
      <c r="V152" s="14"/>
    </row>
    <row r="153" spans="1:22" ht="15" customHeight="1">
      <c r="A153" s="232"/>
      <c r="B153" s="233"/>
      <c r="C153" s="232"/>
      <c r="D153" s="232"/>
      <c r="E153" s="232"/>
      <c r="F153" s="232"/>
      <c r="G153" s="232"/>
      <c r="H153" s="232"/>
      <c r="I153" s="634"/>
      <c r="J153" s="764"/>
      <c r="K153" s="258" t="s">
        <v>922</v>
      </c>
      <c r="L153" s="256">
        <v>2</v>
      </c>
      <c r="M153" s="256">
        <v>13</v>
      </c>
      <c r="N153" s="9"/>
      <c r="O153" s="8"/>
      <c r="P153" s="99"/>
      <c r="Q153" s="99"/>
      <c r="R153" s="99"/>
      <c r="S153" s="6"/>
      <c r="T153" s="14"/>
      <c r="U153" s="14"/>
      <c r="V153" s="14"/>
    </row>
    <row r="154" spans="1:22" ht="15" customHeight="1">
      <c r="A154" s="232"/>
      <c r="B154" s="233"/>
      <c r="C154" s="232"/>
      <c r="D154" s="232"/>
      <c r="E154" s="232"/>
      <c r="F154" s="232"/>
      <c r="G154" s="232"/>
      <c r="H154" s="232"/>
      <c r="I154" s="634"/>
      <c r="J154" s="764" t="s">
        <v>933</v>
      </c>
      <c r="K154" s="258" t="s">
        <v>923</v>
      </c>
      <c r="L154" s="256">
        <v>1</v>
      </c>
      <c r="M154" s="256">
        <v>15</v>
      </c>
      <c r="N154" s="9"/>
      <c r="O154" s="8"/>
      <c r="P154" s="99"/>
      <c r="Q154" s="99"/>
      <c r="R154" s="99"/>
      <c r="S154" s="6"/>
      <c r="T154" s="14"/>
      <c r="U154" s="14"/>
      <c r="V154" s="14"/>
    </row>
    <row r="155" spans="1:22" ht="15" customHeight="1">
      <c r="A155" s="232"/>
      <c r="B155" s="233"/>
      <c r="C155" s="232"/>
      <c r="D155" s="232"/>
      <c r="E155" s="232"/>
      <c r="F155" s="232"/>
      <c r="G155" s="232"/>
      <c r="H155" s="232"/>
      <c r="I155" s="634"/>
      <c r="J155" s="764"/>
      <c r="K155" s="258" t="s">
        <v>924</v>
      </c>
      <c r="L155" s="256">
        <v>1</v>
      </c>
      <c r="M155" s="256">
        <v>15</v>
      </c>
      <c r="N155" s="9"/>
      <c r="O155" s="8"/>
      <c r="P155" s="99"/>
      <c r="Q155" s="99"/>
      <c r="R155" s="99"/>
      <c r="S155" s="6"/>
      <c r="T155" s="14"/>
      <c r="U155" s="14"/>
      <c r="V155" s="14"/>
    </row>
    <row r="156" spans="1:22" ht="15" customHeight="1">
      <c r="A156" s="232"/>
      <c r="B156" s="233"/>
      <c r="C156" s="232"/>
      <c r="D156" s="232"/>
      <c r="E156" s="232"/>
      <c r="F156" s="232"/>
      <c r="G156" s="232"/>
      <c r="H156" s="232"/>
      <c r="I156" s="634"/>
      <c r="J156" s="764"/>
      <c r="K156" s="258" t="s">
        <v>925</v>
      </c>
      <c r="L156" s="256">
        <v>2</v>
      </c>
      <c r="M156" s="256">
        <v>13</v>
      </c>
      <c r="N156" s="9"/>
      <c r="O156" s="8"/>
      <c r="P156" s="99"/>
      <c r="Q156" s="99"/>
      <c r="R156" s="99"/>
      <c r="S156" s="6"/>
      <c r="T156" s="14"/>
      <c r="U156" s="14"/>
      <c r="V156" s="14"/>
    </row>
    <row r="157" spans="1:22" ht="15" customHeight="1">
      <c r="A157" s="232"/>
      <c r="B157" s="233"/>
      <c r="C157" s="232"/>
      <c r="D157" s="232"/>
      <c r="E157" s="232"/>
      <c r="F157" s="232"/>
      <c r="G157" s="232"/>
      <c r="H157" s="232"/>
      <c r="I157" s="634"/>
      <c r="J157" s="764"/>
      <c r="K157" s="258" t="s">
        <v>926</v>
      </c>
      <c r="L157" s="256">
        <v>1</v>
      </c>
      <c r="M157" s="256">
        <v>15</v>
      </c>
      <c r="N157" s="9"/>
      <c r="O157" s="8"/>
      <c r="P157" s="99"/>
      <c r="Q157" s="99"/>
      <c r="R157" s="99"/>
      <c r="S157" s="6"/>
      <c r="T157" s="14"/>
      <c r="U157" s="14"/>
      <c r="V157" s="14"/>
    </row>
    <row r="158" spans="1:22" ht="15" customHeight="1">
      <c r="A158" s="232"/>
      <c r="B158" s="233"/>
      <c r="C158" s="232"/>
      <c r="D158" s="232"/>
      <c r="E158" s="232"/>
      <c r="F158" s="232"/>
      <c r="G158" s="232"/>
      <c r="H158" s="232"/>
      <c r="I158" s="634"/>
      <c r="J158" s="764"/>
      <c r="K158" s="258" t="s">
        <v>927</v>
      </c>
      <c r="L158" s="256">
        <v>1</v>
      </c>
      <c r="M158" s="256">
        <v>15</v>
      </c>
      <c r="N158" s="9"/>
      <c r="O158" s="8"/>
      <c r="P158" s="99"/>
      <c r="Q158" s="99"/>
      <c r="R158" s="99"/>
      <c r="S158" s="6"/>
      <c r="T158" s="14"/>
      <c r="U158" s="14"/>
      <c r="V158" s="14"/>
    </row>
    <row r="159" spans="1:22" ht="15" customHeight="1">
      <c r="A159" s="232"/>
      <c r="B159" s="233"/>
      <c r="C159" s="232"/>
      <c r="D159" s="232"/>
      <c r="E159" s="232"/>
      <c r="F159" s="232"/>
      <c r="G159" s="232"/>
      <c r="H159" s="232"/>
      <c r="I159" s="634"/>
      <c r="J159" s="764"/>
      <c r="K159" s="258" t="s">
        <v>928</v>
      </c>
      <c r="L159" s="256">
        <v>1</v>
      </c>
      <c r="M159" s="256">
        <v>15</v>
      </c>
      <c r="N159" s="9"/>
      <c r="O159" s="8"/>
      <c r="P159" s="99"/>
      <c r="Q159" s="99"/>
      <c r="R159" s="99"/>
      <c r="S159" s="6"/>
      <c r="T159" s="14"/>
      <c r="U159" s="14"/>
      <c r="V159" s="14"/>
    </row>
    <row r="160" spans="1:22" ht="15" customHeight="1">
      <c r="A160" s="232"/>
      <c r="B160" s="233"/>
      <c r="C160" s="232"/>
      <c r="D160" s="232"/>
      <c r="E160" s="232"/>
      <c r="F160" s="232"/>
      <c r="G160" s="232"/>
      <c r="H160" s="232"/>
      <c r="I160" s="634"/>
      <c r="J160" s="764"/>
      <c r="K160" s="452" t="s">
        <v>1419</v>
      </c>
      <c r="L160" s="256">
        <v>1</v>
      </c>
      <c r="M160" s="453">
        <v>15</v>
      </c>
      <c r="N160" s="9"/>
      <c r="O160" s="8"/>
      <c r="P160" s="99"/>
      <c r="Q160" s="99"/>
      <c r="R160" s="99"/>
      <c r="S160" s="6"/>
      <c r="T160" s="14"/>
      <c r="U160" s="14"/>
      <c r="V160" s="14"/>
    </row>
    <row r="161" spans="1:22" ht="15.75" customHeight="1">
      <c r="A161" s="232"/>
      <c r="B161" s="233"/>
      <c r="C161" s="232"/>
      <c r="D161" s="232"/>
      <c r="E161" s="232"/>
      <c r="F161" s="232"/>
      <c r="G161" s="232"/>
      <c r="H161" s="232"/>
      <c r="I161" s="647"/>
      <c r="J161" s="764"/>
      <c r="K161" s="258" t="s">
        <v>929</v>
      </c>
      <c r="L161" s="256">
        <v>1</v>
      </c>
      <c r="M161" s="256">
        <v>15</v>
      </c>
      <c r="N161" s="9"/>
      <c r="O161" s="8"/>
      <c r="P161" s="99"/>
      <c r="Q161" s="99"/>
      <c r="R161" s="99"/>
      <c r="S161" s="6"/>
      <c r="T161" s="14"/>
      <c r="U161" s="14"/>
      <c r="V161" s="14"/>
    </row>
    <row r="162" spans="1:22" ht="15.75" thickBot="1">
      <c r="A162" s="232"/>
      <c r="B162" s="233"/>
      <c r="C162" s="232"/>
      <c r="D162" s="232"/>
      <c r="E162" s="232"/>
      <c r="F162" s="232"/>
      <c r="G162" s="232"/>
      <c r="H162" s="232"/>
      <c r="I162" s="232"/>
      <c r="J162" s="232"/>
      <c r="K162" s="35" t="s">
        <v>110</v>
      </c>
      <c r="L162" s="106"/>
      <c r="M162" s="86">
        <f>SUM(M142:M161)</f>
        <v>2722</v>
      </c>
      <c r="N162" s="84"/>
      <c r="O162" s="84"/>
      <c r="P162" s="99"/>
      <c r="Q162" s="99"/>
      <c r="R162" s="99"/>
      <c r="S162" s="6"/>
      <c r="T162" s="14"/>
      <c r="U162" s="14"/>
      <c r="V162" s="14"/>
    </row>
    <row r="163" spans="1:22" ht="15">
      <c r="A163" s="232"/>
      <c r="B163" s="233"/>
      <c r="C163" s="232"/>
      <c r="D163" s="232"/>
      <c r="E163" s="232"/>
      <c r="F163" s="232"/>
      <c r="G163" s="232"/>
      <c r="H163" s="232"/>
      <c r="I163" s="232"/>
      <c r="J163" s="209"/>
      <c r="K163" s="209"/>
      <c r="L163" s="209"/>
      <c r="M163" s="155" t="s">
        <v>53</v>
      </c>
      <c r="N163" s="6"/>
      <c r="O163" s="152">
        <f>SUM(O162:O162)</f>
        <v>0</v>
      </c>
      <c r="P163" s="7">
        <f>SUM(P162:P162)</f>
        <v>0</v>
      </c>
      <c r="Q163" s="7">
        <f>SUM(Q162:Q162)</f>
        <v>0</v>
      </c>
      <c r="R163" s="7">
        <f>SUM(R162:R162)</f>
        <v>0</v>
      </c>
      <c r="S163" s="626">
        <f>SUM(S142:S162)</f>
        <v>6</v>
      </c>
      <c r="T163" s="626">
        <f>SUM(T142:T162)</f>
        <v>0</v>
      </c>
      <c r="U163" s="626">
        <f>SUM(U142:U162)</f>
        <v>3</v>
      </c>
      <c r="V163" s="626">
        <f>SUM(V142:V162)</f>
        <v>0</v>
      </c>
    </row>
    <row r="164" spans="1:19" s="14" customFormat="1" ht="15">
      <c r="A164" s="232"/>
      <c r="B164" s="233"/>
      <c r="C164" s="232"/>
      <c r="D164" s="232"/>
      <c r="E164" s="232"/>
      <c r="F164" s="232"/>
      <c r="G164" s="232"/>
      <c r="H164" s="232"/>
      <c r="I164" s="232"/>
      <c r="J164" s="232"/>
      <c r="K164" s="232"/>
      <c r="L164" s="232"/>
      <c r="M164" s="232"/>
      <c r="N164" s="232"/>
      <c r="O164" s="84"/>
      <c r="P164" s="99"/>
      <c r="Q164" s="99"/>
      <c r="R164" s="99"/>
      <c r="S164" s="6"/>
    </row>
    <row r="165" spans="1:22" ht="71.25">
      <c r="A165" s="91" t="s">
        <v>20</v>
      </c>
      <c r="B165" s="91" t="s">
        <v>17</v>
      </c>
      <c r="C165" s="91" t="s">
        <v>46</v>
      </c>
      <c r="D165" s="91" t="s">
        <v>307</v>
      </c>
      <c r="E165" s="279" t="s">
        <v>98</v>
      </c>
      <c r="F165" s="280" t="s">
        <v>99</v>
      </c>
      <c r="G165" s="91" t="s">
        <v>47</v>
      </c>
      <c r="H165" s="91" t="s">
        <v>21</v>
      </c>
      <c r="I165" s="91" t="s">
        <v>742</v>
      </c>
      <c r="J165" s="277" t="s">
        <v>644</v>
      </c>
      <c r="K165" s="91" t="s">
        <v>645</v>
      </c>
      <c r="L165" s="281" t="s">
        <v>19</v>
      </c>
      <c r="M165" s="181" t="s">
        <v>108</v>
      </c>
      <c r="N165" s="140" t="s">
        <v>301</v>
      </c>
      <c r="O165" s="98" t="s">
        <v>302</v>
      </c>
      <c r="P165" s="91" t="s">
        <v>303</v>
      </c>
      <c r="Q165" s="91" t="s">
        <v>304</v>
      </c>
      <c r="R165" s="91" t="s">
        <v>305</v>
      </c>
      <c r="S165" s="6"/>
      <c r="T165" s="14"/>
      <c r="U165" s="14"/>
      <c r="V165" s="14"/>
    </row>
    <row r="166" spans="1:22" s="4" customFormat="1" ht="15">
      <c r="A166" s="10">
        <v>1</v>
      </c>
      <c r="B166" s="108" t="s">
        <v>110</v>
      </c>
      <c r="C166" s="22">
        <f>SUM(M186)</f>
        <v>1090</v>
      </c>
      <c r="D166" s="21" t="s">
        <v>684</v>
      </c>
      <c r="E166" s="22"/>
      <c r="F166" s="22"/>
      <c r="G166" s="99"/>
      <c r="H166" s="22"/>
      <c r="I166" s="23"/>
      <c r="J166" s="30"/>
      <c r="K166" s="37"/>
      <c r="L166" s="108"/>
      <c r="M166" s="10"/>
      <c r="N166" s="84"/>
      <c r="O166" s="84"/>
      <c r="P166" s="99"/>
      <c r="Q166" s="99"/>
      <c r="R166" s="99"/>
      <c r="S166" s="6"/>
      <c r="T166" s="14"/>
      <c r="U166" s="14"/>
      <c r="V166" s="14"/>
    </row>
    <row r="167" spans="1:22" s="4" customFormat="1" ht="15" customHeight="1">
      <c r="A167" s="7">
        <v>1</v>
      </c>
      <c r="B167" s="44" t="s">
        <v>184</v>
      </c>
      <c r="C167" s="47" t="s">
        <v>124</v>
      </c>
      <c r="D167" s="47" t="s">
        <v>309</v>
      </c>
      <c r="E167" s="47">
        <v>2</v>
      </c>
      <c r="F167" s="47"/>
      <c r="G167" s="460" t="s">
        <v>16</v>
      </c>
      <c r="H167" s="681" t="s">
        <v>685</v>
      </c>
      <c r="I167" s="387" t="s">
        <v>185</v>
      </c>
      <c r="J167" s="253"/>
      <c r="K167" s="260"/>
      <c r="L167" s="421"/>
      <c r="M167" s="9"/>
      <c r="N167" s="8"/>
      <c r="O167" s="8"/>
      <c r="P167" s="8"/>
      <c r="Q167" s="8"/>
      <c r="R167" s="99"/>
      <c r="S167" s="6"/>
      <c r="T167" s="14"/>
      <c r="U167" s="14"/>
      <c r="V167" s="14"/>
    </row>
    <row r="168" spans="1:22" s="4" customFormat="1" ht="15">
      <c r="A168" s="232"/>
      <c r="B168" s="233"/>
      <c r="C168" s="232"/>
      <c r="D168" s="232"/>
      <c r="E168" s="232"/>
      <c r="F168" s="232"/>
      <c r="G168" s="232"/>
      <c r="H168" s="681"/>
      <c r="I168" s="407" t="s">
        <v>183</v>
      </c>
      <c r="J168" s="255"/>
      <c r="K168" s="261"/>
      <c r="L168" s="419"/>
      <c r="M168" s="9"/>
      <c r="N168" s="8"/>
      <c r="O168" s="8"/>
      <c r="P168" s="8"/>
      <c r="Q168" s="8"/>
      <c r="R168" s="99"/>
      <c r="S168" s="6"/>
      <c r="T168" s="14"/>
      <c r="U168" s="14"/>
      <c r="V168" s="14"/>
    </row>
    <row r="169" spans="1:22" s="4" customFormat="1" ht="15" customHeight="1">
      <c r="A169" s="232"/>
      <c r="B169" s="233"/>
      <c r="C169" s="232"/>
      <c r="D169" s="232"/>
      <c r="E169" s="232"/>
      <c r="F169" s="232"/>
      <c r="G169" s="232"/>
      <c r="H169" s="681"/>
      <c r="I169" s="387" t="s">
        <v>753</v>
      </c>
      <c r="J169" s="253"/>
      <c r="K169" s="420" t="s">
        <v>755</v>
      </c>
      <c r="L169" s="421"/>
      <c r="M169" s="9">
        <v>30</v>
      </c>
      <c r="N169" s="8"/>
      <c r="O169" s="8"/>
      <c r="P169" s="8"/>
      <c r="Q169" s="8"/>
      <c r="R169" s="99"/>
      <c r="S169" s="6"/>
      <c r="T169" s="14"/>
      <c r="U169" s="14"/>
      <c r="V169" s="14"/>
    </row>
    <row r="170" spans="1:22" s="4" customFormat="1" ht="15">
      <c r="A170" s="232"/>
      <c r="B170" s="233"/>
      <c r="C170" s="232"/>
      <c r="D170" s="232"/>
      <c r="E170" s="232"/>
      <c r="F170" s="232"/>
      <c r="G170" s="232"/>
      <c r="H170" s="681"/>
      <c r="I170" s="407" t="s">
        <v>754</v>
      </c>
      <c r="J170" s="255"/>
      <c r="K170" s="261"/>
      <c r="L170" s="419"/>
      <c r="M170" s="9"/>
      <c r="N170" s="8"/>
      <c r="O170" s="8"/>
      <c r="P170" s="8"/>
      <c r="Q170" s="8"/>
      <c r="R170" s="99"/>
      <c r="S170" s="6"/>
      <c r="T170" s="14"/>
      <c r="U170" s="14"/>
      <c r="V170" s="14"/>
    </row>
    <row r="171" spans="1:22" s="4" customFormat="1" ht="46.5" customHeight="1">
      <c r="A171" s="232"/>
      <c r="B171" s="233"/>
      <c r="C171" s="232"/>
      <c r="D171" s="232"/>
      <c r="E171" s="232"/>
      <c r="F171" s="232"/>
      <c r="G171" s="232"/>
      <c r="H171" s="681"/>
      <c r="I171" s="682" t="s">
        <v>525</v>
      </c>
      <c r="J171" s="683"/>
      <c r="K171" s="683"/>
      <c r="L171" s="684"/>
      <c r="M171" s="7">
        <v>10</v>
      </c>
      <c r="N171" s="10" t="s">
        <v>505</v>
      </c>
      <c r="O171" s="8"/>
      <c r="P171" s="8"/>
      <c r="Q171" s="8"/>
      <c r="R171" s="99"/>
      <c r="S171" s="6"/>
      <c r="T171" s="14"/>
      <c r="U171" s="14"/>
      <c r="V171" s="14"/>
    </row>
    <row r="172" spans="1:22" s="4" customFormat="1" ht="43.5" customHeight="1">
      <c r="A172" s="232"/>
      <c r="B172" s="233"/>
      <c r="C172" s="232"/>
      <c r="D172" s="232"/>
      <c r="E172" s="232"/>
      <c r="F172" s="232"/>
      <c r="G172" s="232"/>
      <c r="H172" s="429"/>
      <c r="I172" s="682" t="s">
        <v>956</v>
      </c>
      <c r="J172" s="683"/>
      <c r="K172" s="683"/>
      <c r="L172" s="684"/>
      <c r="M172" s="431">
        <v>60</v>
      </c>
      <c r="N172" s="10" t="s">
        <v>505</v>
      </c>
      <c r="P172" s="8"/>
      <c r="Q172" s="8"/>
      <c r="R172" s="8"/>
      <c r="S172" s="6"/>
      <c r="T172" s="14"/>
      <c r="U172" s="14"/>
      <c r="V172" s="14"/>
    </row>
    <row r="173" spans="1:22" ht="45">
      <c r="A173" s="232"/>
      <c r="B173" s="233"/>
      <c r="C173" s="232"/>
      <c r="D173" s="232"/>
      <c r="E173" s="232"/>
      <c r="F173" s="232"/>
      <c r="G173" s="232"/>
      <c r="H173" s="232"/>
      <c r="I173" s="633" t="s">
        <v>522</v>
      </c>
      <c r="J173" s="726" t="s">
        <v>521</v>
      </c>
      <c r="K173" s="46" t="s">
        <v>523</v>
      </c>
      <c r="L173" s="47"/>
      <c r="M173" s="47"/>
      <c r="N173" s="9"/>
      <c r="O173" s="190">
        <v>3</v>
      </c>
      <c r="P173" s="95"/>
      <c r="Q173" s="96"/>
      <c r="R173" s="97"/>
      <c r="S173" s="6"/>
      <c r="T173" s="14"/>
      <c r="U173" s="14"/>
      <c r="V173" s="14"/>
    </row>
    <row r="174" spans="1:22" ht="15">
      <c r="A174" s="232"/>
      <c r="B174" s="233"/>
      <c r="C174" s="232"/>
      <c r="D174" s="232"/>
      <c r="E174" s="232"/>
      <c r="F174" s="232"/>
      <c r="G174" s="232"/>
      <c r="H174" s="232"/>
      <c r="I174" s="634"/>
      <c r="J174" s="727"/>
      <c r="K174" s="258" t="s">
        <v>180</v>
      </c>
      <c r="L174" s="256"/>
      <c r="M174" s="256"/>
      <c r="N174" s="9"/>
      <c r="O174" s="93">
        <v>1</v>
      </c>
      <c r="P174" s="95"/>
      <c r="Q174" s="96"/>
      <c r="R174" s="97"/>
      <c r="S174" s="6"/>
      <c r="T174" s="14"/>
      <c r="U174" s="14"/>
      <c r="V174" s="14"/>
    </row>
    <row r="175" spans="1:22" ht="15">
      <c r="A175" s="232"/>
      <c r="B175" s="233"/>
      <c r="C175" s="232"/>
      <c r="D175" s="232"/>
      <c r="E175" s="232"/>
      <c r="F175" s="232"/>
      <c r="G175" s="232"/>
      <c r="H175" s="232" t="s">
        <v>524</v>
      </c>
      <c r="I175" s="634"/>
      <c r="J175" s="727"/>
      <c r="K175" s="258" t="s">
        <v>181</v>
      </c>
      <c r="L175" s="256">
        <v>1</v>
      </c>
      <c r="M175" s="256">
        <v>30</v>
      </c>
      <c r="N175" s="9"/>
      <c r="O175" s="93">
        <v>1</v>
      </c>
      <c r="P175" s="95">
        <v>1</v>
      </c>
      <c r="Q175" s="96"/>
      <c r="R175" s="97"/>
      <c r="S175" s="6"/>
      <c r="T175" s="14"/>
      <c r="U175" s="14"/>
      <c r="V175" s="14"/>
    </row>
    <row r="176" spans="1:22" ht="15">
      <c r="A176" s="232"/>
      <c r="B176" s="233"/>
      <c r="C176" s="232"/>
      <c r="D176" s="232"/>
      <c r="E176" s="232"/>
      <c r="F176" s="232"/>
      <c r="G176" s="232"/>
      <c r="H176" s="232"/>
      <c r="I176" s="647"/>
      <c r="J176" s="728"/>
      <c r="K176" s="258" t="s">
        <v>182</v>
      </c>
      <c r="L176" s="256"/>
      <c r="M176" s="256"/>
      <c r="N176" s="9"/>
      <c r="O176" s="6"/>
      <c r="P176" s="95"/>
      <c r="Q176" s="96"/>
      <c r="R176" s="97"/>
      <c r="S176" s="6"/>
      <c r="T176" s="14"/>
      <c r="U176" s="14"/>
      <c r="V176" s="14"/>
    </row>
    <row r="177" spans="1:22" ht="30">
      <c r="A177" s="232"/>
      <c r="B177" s="233"/>
      <c r="C177" s="232"/>
      <c r="D177" s="232"/>
      <c r="E177" s="232"/>
      <c r="F177" s="232"/>
      <c r="G177" s="232"/>
      <c r="H177" s="232"/>
      <c r="I177" s="633" t="s">
        <v>687</v>
      </c>
      <c r="J177" s="726" t="s">
        <v>252</v>
      </c>
      <c r="K177" s="46" t="s">
        <v>686</v>
      </c>
      <c r="L177" s="47"/>
      <c r="M177" s="47"/>
      <c r="N177" s="9"/>
      <c r="O177" s="190"/>
      <c r="P177" s="95"/>
      <c r="Q177" s="96"/>
      <c r="R177" s="97"/>
      <c r="S177" s="6"/>
      <c r="T177" s="14"/>
      <c r="U177" s="14"/>
      <c r="V177" s="14"/>
    </row>
    <row r="178" spans="1:22" ht="15">
      <c r="A178" s="232"/>
      <c r="B178" s="233"/>
      <c r="C178" s="232"/>
      <c r="D178" s="232"/>
      <c r="E178" s="232"/>
      <c r="F178" s="232"/>
      <c r="G178" s="232"/>
      <c r="H178" s="232"/>
      <c r="I178" s="634"/>
      <c r="J178" s="727"/>
      <c r="K178" s="258" t="s">
        <v>180</v>
      </c>
      <c r="L178" s="256"/>
      <c r="M178" s="256"/>
      <c r="N178" s="9"/>
      <c r="O178" s="93"/>
      <c r="P178" s="95"/>
      <c r="Q178" s="96"/>
      <c r="R178" s="97"/>
      <c r="S178" s="6"/>
      <c r="T178" s="14"/>
      <c r="U178" s="14"/>
      <c r="V178" s="14"/>
    </row>
    <row r="179" spans="1:22" ht="15">
      <c r="A179" s="232"/>
      <c r="B179" s="233"/>
      <c r="C179" s="232"/>
      <c r="D179" s="232"/>
      <c r="E179" s="232"/>
      <c r="F179" s="232"/>
      <c r="G179" s="232"/>
      <c r="H179" s="232"/>
      <c r="I179" s="634"/>
      <c r="J179" s="727"/>
      <c r="K179" s="258" t="s">
        <v>181</v>
      </c>
      <c r="L179" s="256"/>
      <c r="M179" s="256"/>
      <c r="N179" s="9"/>
      <c r="O179" s="93"/>
      <c r="P179" s="95"/>
      <c r="Q179" s="96"/>
      <c r="R179" s="97"/>
      <c r="S179" s="6"/>
      <c r="T179" s="14"/>
      <c r="U179" s="14"/>
      <c r="V179" s="14"/>
    </row>
    <row r="180" spans="1:22" ht="15">
      <c r="A180" s="232"/>
      <c r="B180" s="233"/>
      <c r="C180" s="232"/>
      <c r="D180" s="232"/>
      <c r="E180" s="232"/>
      <c r="F180" s="232"/>
      <c r="G180" s="232"/>
      <c r="H180" s="232"/>
      <c r="I180" s="647"/>
      <c r="J180" s="728"/>
      <c r="K180" s="258" t="s">
        <v>182</v>
      </c>
      <c r="L180" s="256"/>
      <c r="M180" s="256"/>
      <c r="N180" s="9"/>
      <c r="O180" s="6"/>
      <c r="P180" s="6"/>
      <c r="Q180" s="6"/>
      <c r="R180" s="6"/>
      <c r="S180" s="6"/>
      <c r="T180" s="14"/>
      <c r="U180" s="14"/>
      <c r="V180" s="14"/>
    </row>
    <row r="181" spans="1:22" ht="30" customHeight="1">
      <c r="A181" s="232"/>
      <c r="B181" s="233"/>
      <c r="C181" s="232"/>
      <c r="D181" s="232"/>
      <c r="E181" s="232"/>
      <c r="F181" s="232"/>
      <c r="G181" s="232"/>
      <c r="H181" s="232"/>
      <c r="I181" s="776" t="s">
        <v>735</v>
      </c>
      <c r="J181" s="726" t="s">
        <v>2</v>
      </c>
      <c r="K181" s="46" t="s">
        <v>686</v>
      </c>
      <c r="L181" s="47"/>
      <c r="M181" s="47"/>
      <c r="N181" s="9"/>
      <c r="O181" s="8"/>
      <c r="P181" s="99"/>
      <c r="Q181" s="99"/>
      <c r="R181" s="99"/>
      <c r="S181" s="6"/>
      <c r="T181" s="14"/>
      <c r="U181" s="14"/>
      <c r="V181" s="14"/>
    </row>
    <row r="182" spans="1:22" ht="15">
      <c r="A182" s="232"/>
      <c r="B182" s="233"/>
      <c r="C182" s="232"/>
      <c r="D182" s="232"/>
      <c r="E182" s="232"/>
      <c r="F182" s="232"/>
      <c r="G182" s="232"/>
      <c r="H182" s="232"/>
      <c r="I182" s="777"/>
      <c r="J182" s="727"/>
      <c r="K182" s="258" t="s">
        <v>180</v>
      </c>
      <c r="L182" s="256"/>
      <c r="M182" s="256"/>
      <c r="N182" s="9"/>
      <c r="O182" s="8"/>
      <c r="P182" s="99"/>
      <c r="Q182" s="99"/>
      <c r="R182" s="99"/>
      <c r="S182" s="6"/>
      <c r="T182" s="14"/>
      <c r="U182" s="14"/>
      <c r="V182" s="14"/>
    </row>
    <row r="183" spans="1:22" ht="30">
      <c r="A183" s="232"/>
      <c r="B183" s="233"/>
      <c r="C183" s="232"/>
      <c r="D183" s="232"/>
      <c r="E183" s="232"/>
      <c r="F183" s="232"/>
      <c r="G183" s="232"/>
      <c r="H183" s="232"/>
      <c r="I183" s="777"/>
      <c r="J183" s="727"/>
      <c r="K183" s="258" t="s">
        <v>526</v>
      </c>
      <c r="L183" s="256"/>
      <c r="M183" s="256"/>
      <c r="N183" s="9"/>
      <c r="O183" s="8"/>
      <c r="P183" s="99"/>
      <c r="Q183" s="99"/>
      <c r="R183" s="99"/>
      <c r="S183" s="6"/>
      <c r="T183" s="14"/>
      <c r="U183" s="14"/>
      <c r="V183" s="14"/>
    </row>
    <row r="184" spans="1:22" ht="30.75" customHeight="1">
      <c r="A184" s="232"/>
      <c r="B184" s="233"/>
      <c r="C184" s="232"/>
      <c r="D184" s="232"/>
      <c r="E184" s="232"/>
      <c r="F184" s="232"/>
      <c r="G184" s="232"/>
      <c r="H184" s="232" t="s">
        <v>527</v>
      </c>
      <c r="I184" s="777"/>
      <c r="J184" s="727"/>
      <c r="K184" s="258" t="s">
        <v>528</v>
      </c>
      <c r="L184" s="256">
        <v>1</v>
      </c>
      <c r="M184" s="256">
        <v>480</v>
      </c>
      <c r="N184" s="9"/>
      <c r="O184" s="8"/>
      <c r="P184" s="99"/>
      <c r="Q184" s="99"/>
      <c r="R184" s="99"/>
      <c r="S184" s="6"/>
      <c r="T184" s="14"/>
      <c r="U184" s="14"/>
      <c r="V184" s="14"/>
    </row>
    <row r="185" spans="1:22" ht="14.25" customHeight="1">
      <c r="A185" s="232"/>
      <c r="B185" s="233"/>
      <c r="C185" s="232"/>
      <c r="D185" s="232"/>
      <c r="E185" s="232"/>
      <c r="F185" s="232"/>
      <c r="G185" s="232"/>
      <c r="H185" s="232"/>
      <c r="I185" s="778"/>
      <c r="J185" s="728"/>
      <c r="K185" s="258" t="s">
        <v>182</v>
      </c>
      <c r="L185" s="372">
        <v>1</v>
      </c>
      <c r="M185" s="256">
        <v>480</v>
      </c>
      <c r="N185" s="9"/>
      <c r="O185" s="8"/>
      <c r="P185" s="99"/>
      <c r="Q185" s="99"/>
      <c r="R185" s="99"/>
      <c r="S185" s="6"/>
      <c r="T185" s="14"/>
      <c r="U185" s="14"/>
      <c r="V185" s="14"/>
    </row>
    <row r="186" spans="1:22" ht="15.75" thickBot="1">
      <c r="A186" s="232"/>
      <c r="B186" s="233"/>
      <c r="C186" s="232"/>
      <c r="D186" s="232"/>
      <c r="E186" s="232"/>
      <c r="F186" s="232"/>
      <c r="G186" s="232"/>
      <c r="H186" s="232"/>
      <c r="I186" s="232"/>
      <c r="J186" s="232"/>
      <c r="K186" s="35" t="s">
        <v>110</v>
      </c>
      <c r="L186" s="106"/>
      <c r="M186" s="86">
        <f>SUM(M169:M185)</f>
        <v>1090</v>
      </c>
      <c r="N186" s="84"/>
      <c r="O186" s="84"/>
      <c r="P186" s="99"/>
      <c r="Q186" s="99"/>
      <c r="R186" s="99"/>
      <c r="S186" s="6"/>
      <c r="T186" s="14"/>
      <c r="U186" s="14"/>
      <c r="V186" s="14"/>
    </row>
    <row r="187" spans="1:22" ht="15">
      <c r="A187" s="232"/>
      <c r="B187" s="233"/>
      <c r="C187" s="232"/>
      <c r="D187" s="232"/>
      <c r="E187" s="232"/>
      <c r="F187" s="232"/>
      <c r="G187" s="232"/>
      <c r="H187" s="232"/>
      <c r="I187" s="232"/>
      <c r="J187" s="209"/>
      <c r="K187" s="209"/>
      <c r="L187" s="209"/>
      <c r="M187" s="155" t="s">
        <v>53</v>
      </c>
      <c r="N187" s="6"/>
      <c r="O187" s="152">
        <f>SUM(O173:O186)</f>
        <v>5</v>
      </c>
      <c r="P187" s="7">
        <f>SUM(P173:P186)</f>
        <v>1</v>
      </c>
      <c r="Q187" s="7">
        <f>SUM(Q173:Q186)</f>
        <v>0</v>
      </c>
      <c r="R187" s="7">
        <f>SUM(R173:R186)</f>
        <v>0</v>
      </c>
      <c r="S187" s="6"/>
      <c r="T187" s="14"/>
      <c r="U187" s="14"/>
      <c r="V187" s="14"/>
    </row>
    <row r="188" spans="1:19" s="14" customFormat="1" ht="15">
      <c r="A188" s="232"/>
      <c r="B188" s="233"/>
      <c r="C188" s="232"/>
      <c r="D188" s="232"/>
      <c r="E188" s="232"/>
      <c r="F188" s="232"/>
      <c r="G188" s="232"/>
      <c r="H188" s="232"/>
      <c r="I188" s="232"/>
      <c r="J188" s="232"/>
      <c r="K188" s="232"/>
      <c r="L188" s="232"/>
      <c r="M188" s="232"/>
      <c r="N188" s="232"/>
      <c r="O188" s="84"/>
      <c r="P188" s="99"/>
      <c r="Q188" s="99"/>
      <c r="R188" s="99"/>
      <c r="S188" s="6"/>
    </row>
    <row r="189" spans="1:22" ht="71.25">
      <c r="A189" s="88" t="s">
        <v>20</v>
      </c>
      <c r="B189" s="88" t="s">
        <v>17</v>
      </c>
      <c r="C189" s="88" t="s">
        <v>46</v>
      </c>
      <c r="D189" s="88" t="s">
        <v>307</v>
      </c>
      <c r="E189" s="89" t="s">
        <v>98</v>
      </c>
      <c r="F189" s="90" t="s">
        <v>99</v>
      </c>
      <c r="G189" s="88" t="s">
        <v>47</v>
      </c>
      <c r="H189" s="88" t="s">
        <v>21</v>
      </c>
      <c r="I189" s="91" t="s">
        <v>742</v>
      </c>
      <c r="J189" s="92" t="s">
        <v>644</v>
      </c>
      <c r="K189" s="88" t="s">
        <v>645</v>
      </c>
      <c r="L189" s="102" t="s">
        <v>19</v>
      </c>
      <c r="M189" s="181" t="s">
        <v>108</v>
      </c>
      <c r="N189" s="140" t="s">
        <v>301</v>
      </c>
      <c r="O189" s="98" t="s">
        <v>302</v>
      </c>
      <c r="P189" s="91" t="s">
        <v>303</v>
      </c>
      <c r="Q189" s="91" t="s">
        <v>304</v>
      </c>
      <c r="R189" s="91" t="s">
        <v>305</v>
      </c>
      <c r="S189" s="6"/>
      <c r="T189" s="14"/>
      <c r="U189" s="14"/>
      <c r="V189" s="14"/>
    </row>
    <row r="190" spans="1:22" ht="15">
      <c r="A190" s="232">
        <v>1</v>
      </c>
      <c r="B190" s="17" t="s">
        <v>110</v>
      </c>
      <c r="C190" s="211">
        <f>SUM(M193)</f>
        <v>0</v>
      </c>
      <c r="D190" s="208" t="s">
        <v>596</v>
      </c>
      <c r="E190" s="211"/>
      <c r="F190" s="211"/>
      <c r="G190" s="211"/>
      <c r="H190" s="211"/>
      <c r="I190" s="23"/>
      <c r="J190" s="213"/>
      <c r="K190" s="213"/>
      <c r="L190" s="214"/>
      <c r="M190" s="22"/>
      <c r="N190" s="22"/>
      <c r="O190" s="23"/>
      <c r="P190" s="6"/>
      <c r="Q190" s="6"/>
      <c r="R190" s="6"/>
      <c r="S190" s="6"/>
      <c r="T190" s="14"/>
      <c r="U190" s="14"/>
      <c r="V190" s="14"/>
    </row>
    <row r="191" spans="1:22" s="4" customFormat="1" ht="61.5" customHeight="1">
      <c r="A191" s="7">
        <v>1</v>
      </c>
      <c r="B191" s="49" t="s">
        <v>598</v>
      </c>
      <c r="C191" s="7" t="s">
        <v>311</v>
      </c>
      <c r="D191" s="7" t="s">
        <v>143</v>
      </c>
      <c r="E191" s="122">
        <v>3</v>
      </c>
      <c r="F191" s="52">
        <v>5</v>
      </c>
      <c r="G191" s="7"/>
      <c r="H191" s="47" t="s">
        <v>599</v>
      </c>
      <c r="I191" s="178" t="s">
        <v>29</v>
      </c>
      <c r="J191" s="110" t="s">
        <v>600</v>
      </c>
      <c r="K191" s="178" t="s">
        <v>30</v>
      </c>
      <c r="L191" s="7">
        <v>2</v>
      </c>
      <c r="M191" s="47" t="s">
        <v>94</v>
      </c>
      <c r="N191" s="10"/>
      <c r="O191" s="62"/>
      <c r="P191" s="6"/>
      <c r="Q191" s="6"/>
      <c r="R191" s="6"/>
      <c r="S191" s="6"/>
      <c r="T191" s="14"/>
      <c r="U191" s="14"/>
      <c r="V191" s="14"/>
    </row>
    <row r="192" spans="1:22" s="4" customFormat="1" ht="62.25" customHeight="1" thickBot="1">
      <c r="A192" s="232"/>
      <c r="B192" s="233"/>
      <c r="C192" s="232"/>
      <c r="D192" s="232"/>
      <c r="E192" s="232"/>
      <c r="F192" s="232"/>
      <c r="G192" s="232"/>
      <c r="H192" s="232"/>
      <c r="I192" s="178" t="s">
        <v>34</v>
      </c>
      <c r="J192" s="110" t="s">
        <v>32</v>
      </c>
      <c r="K192" s="178" t="s">
        <v>31</v>
      </c>
      <c r="L192" s="7">
        <v>4</v>
      </c>
      <c r="M192" s="47" t="s">
        <v>94</v>
      </c>
      <c r="N192" s="10"/>
      <c r="O192" s="62"/>
      <c r="P192" s="6"/>
      <c r="Q192" s="6"/>
      <c r="R192" s="6"/>
      <c r="S192" s="6"/>
      <c r="T192" s="14"/>
      <c r="U192" s="14"/>
      <c r="V192" s="14"/>
    </row>
    <row r="193" spans="1:22" ht="15.75" customHeight="1" thickBot="1">
      <c r="A193" s="232"/>
      <c r="B193" s="233"/>
      <c r="C193" s="232"/>
      <c r="D193" s="232"/>
      <c r="E193" s="232"/>
      <c r="F193" s="232"/>
      <c r="G193" s="232"/>
      <c r="H193" s="232"/>
      <c r="I193" s="232"/>
      <c r="J193" s="232"/>
      <c r="K193" s="225" t="s">
        <v>110</v>
      </c>
      <c r="L193" s="107"/>
      <c r="M193" s="82">
        <f>SUM(M191:M192)</f>
        <v>0</v>
      </c>
      <c r="N193" s="22"/>
      <c r="O193" s="23"/>
      <c r="P193" s="6"/>
      <c r="Q193" s="6"/>
      <c r="R193" s="6"/>
      <c r="S193" s="6"/>
      <c r="T193" s="14"/>
      <c r="U193" s="14"/>
      <c r="V193" s="14"/>
    </row>
    <row r="194" spans="1:22" ht="14.25" customHeight="1">
      <c r="A194" s="232"/>
      <c r="B194" s="233"/>
      <c r="C194" s="232"/>
      <c r="D194" s="232"/>
      <c r="E194" s="232"/>
      <c r="F194" s="232"/>
      <c r="G194" s="232"/>
      <c r="H194" s="232"/>
      <c r="I194" s="232"/>
      <c r="J194" s="232"/>
      <c r="K194" s="209"/>
      <c r="L194" s="209"/>
      <c r="M194" s="155" t="s">
        <v>53</v>
      </c>
      <c r="N194" s="6"/>
      <c r="O194" s="152">
        <f>SUM(O193:O193)</f>
        <v>0</v>
      </c>
      <c r="P194" s="7">
        <f>SUM(P193:P193)</f>
        <v>0</v>
      </c>
      <c r="Q194" s="7">
        <f>SUM(Q193:Q193)</f>
        <v>0</v>
      </c>
      <c r="R194" s="7">
        <f>SUM(R193:R193)</f>
        <v>0</v>
      </c>
      <c r="S194" s="6"/>
      <c r="T194" s="14"/>
      <c r="U194" s="14"/>
      <c r="V194" s="14"/>
    </row>
    <row r="195" spans="1:22" s="87" customFormat="1" ht="15">
      <c r="A195" s="232"/>
      <c r="B195" s="233"/>
      <c r="C195" s="232"/>
      <c r="D195" s="232"/>
      <c r="E195" s="232"/>
      <c r="F195" s="232"/>
      <c r="G195" s="232"/>
      <c r="H195" s="232"/>
      <c r="I195" s="232"/>
      <c r="J195" s="232"/>
      <c r="K195" s="232"/>
      <c r="L195" s="232"/>
      <c r="M195" s="232"/>
      <c r="N195" s="232"/>
      <c r="O195" s="99"/>
      <c r="P195" s="99"/>
      <c r="Q195" s="99"/>
      <c r="R195" s="99"/>
      <c r="S195" s="6"/>
      <c r="T195" s="14"/>
      <c r="U195" s="14"/>
      <c r="V195" s="14"/>
    </row>
    <row r="196" spans="1:22" ht="71.25">
      <c r="A196" s="88" t="s">
        <v>20</v>
      </c>
      <c r="B196" s="88" t="s">
        <v>17</v>
      </c>
      <c r="C196" s="88" t="s">
        <v>46</v>
      </c>
      <c r="D196" s="88" t="s">
        <v>307</v>
      </c>
      <c r="E196" s="89" t="s">
        <v>98</v>
      </c>
      <c r="F196" s="90" t="s">
        <v>99</v>
      </c>
      <c r="G196" s="88" t="s">
        <v>47</v>
      </c>
      <c r="H196" s="88" t="s">
        <v>21</v>
      </c>
      <c r="I196" s="91" t="s">
        <v>742</v>
      </c>
      <c r="J196" s="92" t="s">
        <v>644</v>
      </c>
      <c r="K196" s="88" t="s">
        <v>645</v>
      </c>
      <c r="L196" s="102" t="s">
        <v>19</v>
      </c>
      <c r="M196" s="181" t="s">
        <v>108</v>
      </c>
      <c r="N196" s="140" t="s">
        <v>301</v>
      </c>
      <c r="O196" s="98" t="s">
        <v>302</v>
      </c>
      <c r="P196" s="91" t="s">
        <v>303</v>
      </c>
      <c r="Q196" s="91" t="s">
        <v>304</v>
      </c>
      <c r="R196" s="91" t="s">
        <v>305</v>
      </c>
      <c r="S196" s="6"/>
      <c r="T196" s="14"/>
      <c r="U196" s="14"/>
      <c r="V196" s="14"/>
    </row>
    <row r="197" spans="1:22" s="4" customFormat="1" ht="15">
      <c r="A197" s="232">
        <v>9</v>
      </c>
      <c r="B197" s="17" t="s">
        <v>110</v>
      </c>
      <c r="C197" s="211">
        <f>SUM(M232)</f>
        <v>28</v>
      </c>
      <c r="D197" s="208" t="s">
        <v>872</v>
      </c>
      <c r="E197" s="211"/>
      <c r="F197" s="211"/>
      <c r="G197" s="32"/>
      <c r="H197" s="211"/>
      <c r="I197" s="23"/>
      <c r="J197" s="24"/>
      <c r="K197" s="14"/>
      <c r="L197" s="108"/>
      <c r="M197" s="10"/>
      <c r="N197" s="84"/>
      <c r="O197" s="84"/>
      <c r="P197" s="99"/>
      <c r="Q197" s="99"/>
      <c r="R197" s="99"/>
      <c r="S197" s="6"/>
      <c r="T197" s="14"/>
      <c r="U197" s="14"/>
      <c r="V197" s="14"/>
    </row>
    <row r="198" spans="1:22" ht="61.5" customHeight="1">
      <c r="A198" s="232"/>
      <c r="B198" s="233"/>
      <c r="C198" s="232"/>
      <c r="D198" s="232"/>
      <c r="E198" s="232"/>
      <c r="F198" s="232"/>
      <c r="G198" s="246">
        <v>1</v>
      </c>
      <c r="H198" s="139" t="s">
        <v>92</v>
      </c>
      <c r="I198" s="91" t="s">
        <v>854</v>
      </c>
      <c r="J198" s="278">
        <v>43771</v>
      </c>
      <c r="K198" s="88" t="s">
        <v>856</v>
      </c>
      <c r="L198" s="317" t="s">
        <v>855</v>
      </c>
      <c r="M198" s="138" t="s">
        <v>94</v>
      </c>
      <c r="N198" s="199" t="s">
        <v>699</v>
      </c>
      <c r="O198" s="238"/>
      <c r="P198" s="237"/>
      <c r="Q198" s="237"/>
      <c r="R198" s="237"/>
      <c r="S198" s="6"/>
      <c r="T198" s="14"/>
      <c r="U198" s="14"/>
      <c r="V198" s="14"/>
    </row>
    <row r="199" spans="1:22" ht="60">
      <c r="A199" s="232"/>
      <c r="B199" s="233"/>
      <c r="C199" s="232"/>
      <c r="D199" s="232"/>
      <c r="E199" s="232"/>
      <c r="F199" s="232"/>
      <c r="G199" s="289">
        <v>2</v>
      </c>
      <c r="H199" s="139" t="s">
        <v>92</v>
      </c>
      <c r="I199" s="182" t="s">
        <v>176</v>
      </c>
      <c r="J199" s="110" t="s">
        <v>581</v>
      </c>
      <c r="K199" s="88" t="s">
        <v>287</v>
      </c>
      <c r="L199" s="318">
        <v>2</v>
      </c>
      <c r="M199" s="91" t="s">
        <v>94</v>
      </c>
      <c r="N199" s="199" t="s">
        <v>9</v>
      </c>
      <c r="O199" s="4"/>
      <c r="P199" s="99"/>
      <c r="Q199" s="99"/>
      <c r="R199" s="99"/>
      <c r="S199" s="6"/>
      <c r="T199" s="14"/>
      <c r="U199" s="14"/>
      <c r="V199" s="14"/>
    </row>
    <row r="200" spans="1:22" ht="91.5" customHeight="1">
      <c r="A200" s="232"/>
      <c r="B200" s="233"/>
      <c r="C200" s="232"/>
      <c r="D200" s="232"/>
      <c r="E200" s="232"/>
      <c r="F200" s="232"/>
      <c r="G200" s="289">
        <v>3</v>
      </c>
      <c r="H200" s="139" t="s">
        <v>92</v>
      </c>
      <c r="I200" s="46" t="s">
        <v>857</v>
      </c>
      <c r="J200" s="110" t="s">
        <v>860</v>
      </c>
      <c r="K200" s="88" t="s">
        <v>859</v>
      </c>
      <c r="L200" s="88" t="s">
        <v>858</v>
      </c>
      <c r="M200" s="91" t="s">
        <v>94</v>
      </c>
      <c r="N200" s="199" t="s">
        <v>699</v>
      </c>
      <c r="O200" s="4"/>
      <c r="P200" s="99"/>
      <c r="Q200" s="99"/>
      <c r="R200" s="99"/>
      <c r="S200" s="6"/>
      <c r="T200" s="14"/>
      <c r="U200" s="14"/>
      <c r="V200" s="14"/>
    </row>
    <row r="201" spans="1:22" ht="45">
      <c r="A201" s="232"/>
      <c r="B201" s="233"/>
      <c r="C201" s="232"/>
      <c r="D201" s="232"/>
      <c r="E201" s="232"/>
      <c r="F201" s="232"/>
      <c r="G201" s="289">
        <v>4</v>
      </c>
      <c r="H201" s="138" t="s">
        <v>92</v>
      </c>
      <c r="I201" s="46" t="s">
        <v>1352</v>
      </c>
      <c r="J201" s="354" t="s">
        <v>1353</v>
      </c>
      <c r="K201" s="88" t="s">
        <v>1354</v>
      </c>
      <c r="L201" s="602" t="s">
        <v>968</v>
      </c>
      <c r="M201" s="40" t="s">
        <v>94</v>
      </c>
      <c r="N201" s="6"/>
      <c r="O201" s="4"/>
      <c r="S201" s="6"/>
      <c r="T201" s="14"/>
      <c r="U201" s="14"/>
      <c r="V201" s="14"/>
    </row>
    <row r="202" spans="1:22" ht="15" customHeight="1">
      <c r="A202" s="475">
        <v>1</v>
      </c>
      <c r="B202" s="443" t="s">
        <v>151</v>
      </c>
      <c r="C202" s="437" t="s">
        <v>124</v>
      </c>
      <c r="D202" s="437" t="s">
        <v>309</v>
      </c>
      <c r="E202" s="437">
        <v>1</v>
      </c>
      <c r="F202" s="437">
        <v>4</v>
      </c>
      <c r="G202" s="474"/>
      <c r="H202" s="680" t="s">
        <v>92</v>
      </c>
      <c r="I202" s="643" t="s">
        <v>1108</v>
      </c>
      <c r="J202" s="724" t="s">
        <v>1109</v>
      </c>
      <c r="K202" s="643" t="s">
        <v>1090</v>
      </c>
      <c r="L202" s="680"/>
      <c r="M202" s="7" t="s">
        <v>94</v>
      </c>
      <c r="N202" s="6"/>
      <c r="O202" s="4"/>
      <c r="P202" s="99"/>
      <c r="Q202" s="99"/>
      <c r="R202" s="99"/>
      <c r="S202" s="6"/>
      <c r="T202" s="14"/>
      <c r="U202" s="14"/>
      <c r="V202" s="14"/>
    </row>
    <row r="203" spans="1:22" ht="15">
      <c r="A203" s="479"/>
      <c r="B203" s="444" t="s">
        <v>868</v>
      </c>
      <c r="C203" s="470"/>
      <c r="D203" s="470"/>
      <c r="E203" s="471"/>
      <c r="F203" s="470"/>
      <c r="G203" s="469"/>
      <c r="H203" s="648"/>
      <c r="I203" s="644"/>
      <c r="J203" s="725"/>
      <c r="K203" s="644"/>
      <c r="L203" s="648"/>
      <c r="M203" s="7" t="s">
        <v>94</v>
      </c>
      <c r="N203" s="6"/>
      <c r="O203" s="4"/>
      <c r="P203" s="99"/>
      <c r="Q203" s="99"/>
      <c r="R203" s="99"/>
      <c r="S203" s="6"/>
      <c r="T203" s="14"/>
      <c r="U203" s="14"/>
      <c r="V203" s="14"/>
    </row>
    <row r="204" spans="1:22" ht="15">
      <c r="A204" s="479">
        <v>2</v>
      </c>
      <c r="B204" s="444" t="s">
        <v>861</v>
      </c>
      <c r="C204" s="439" t="s">
        <v>123</v>
      </c>
      <c r="D204" s="439" t="s">
        <v>359</v>
      </c>
      <c r="E204" s="439" t="s">
        <v>306</v>
      </c>
      <c r="F204" s="470"/>
      <c r="G204" s="469"/>
      <c r="H204" s="648"/>
      <c r="I204" s="644"/>
      <c r="J204" s="725"/>
      <c r="K204" s="644"/>
      <c r="L204" s="648"/>
      <c r="M204" s="7" t="s">
        <v>94</v>
      </c>
      <c r="N204" s="6"/>
      <c r="O204" s="4"/>
      <c r="P204" s="99"/>
      <c r="Q204" s="99"/>
      <c r="R204" s="99"/>
      <c r="S204" s="6"/>
      <c r="T204" s="14"/>
      <c r="U204" s="14"/>
      <c r="V204" s="14"/>
    </row>
    <row r="205" spans="1:22" ht="15">
      <c r="A205" s="479">
        <v>3</v>
      </c>
      <c r="B205" s="444" t="s">
        <v>862</v>
      </c>
      <c r="C205" s="439" t="s">
        <v>360</v>
      </c>
      <c r="D205" s="439"/>
      <c r="E205" s="439">
        <v>3</v>
      </c>
      <c r="F205" s="439">
        <v>8</v>
      </c>
      <c r="G205" s="469"/>
      <c r="H205" s="648"/>
      <c r="I205" s="644"/>
      <c r="J205" s="725"/>
      <c r="K205" s="644"/>
      <c r="L205" s="648"/>
      <c r="M205" s="7" t="s">
        <v>94</v>
      </c>
      <c r="N205" s="6"/>
      <c r="O205" s="4"/>
      <c r="P205" s="99"/>
      <c r="Q205" s="99"/>
      <c r="R205" s="99"/>
      <c r="S205" s="6"/>
      <c r="T205" s="14"/>
      <c r="U205" s="14"/>
      <c r="V205" s="14"/>
    </row>
    <row r="206" spans="1:22" ht="15">
      <c r="A206" s="479">
        <v>4</v>
      </c>
      <c r="B206" s="445" t="s">
        <v>356</v>
      </c>
      <c r="C206" s="439" t="s">
        <v>123</v>
      </c>
      <c r="D206" s="439"/>
      <c r="E206" s="439">
        <v>4</v>
      </c>
      <c r="F206" s="439">
        <v>5</v>
      </c>
      <c r="G206" s="469"/>
      <c r="H206" s="648"/>
      <c r="I206" s="644"/>
      <c r="J206" s="725"/>
      <c r="K206" s="644"/>
      <c r="L206" s="648"/>
      <c r="M206" s="7" t="s">
        <v>94</v>
      </c>
      <c r="N206" s="6"/>
      <c r="O206" s="4"/>
      <c r="P206" s="99"/>
      <c r="Q206" s="99"/>
      <c r="R206" s="99"/>
      <c r="S206" s="6"/>
      <c r="T206" s="14"/>
      <c r="U206" s="14"/>
      <c r="V206" s="14"/>
    </row>
    <row r="207" spans="1:22" ht="15">
      <c r="A207" s="479"/>
      <c r="B207" s="444" t="s">
        <v>866</v>
      </c>
      <c r="C207" s="470"/>
      <c r="D207" s="470"/>
      <c r="E207" s="470"/>
      <c r="F207" s="470"/>
      <c r="G207" s="469"/>
      <c r="H207" s="648"/>
      <c r="I207" s="644"/>
      <c r="J207" s="725"/>
      <c r="K207" s="644"/>
      <c r="L207" s="648"/>
      <c r="M207" s="7" t="s">
        <v>94</v>
      </c>
      <c r="N207" s="6"/>
      <c r="O207" s="4"/>
      <c r="P207" s="99"/>
      <c r="Q207" s="99"/>
      <c r="R207" s="99"/>
      <c r="S207" s="6"/>
      <c r="T207" s="14"/>
      <c r="U207" s="14"/>
      <c r="V207" s="14"/>
    </row>
    <row r="208" spans="1:22" ht="15">
      <c r="A208" s="479">
        <v>5</v>
      </c>
      <c r="B208" s="444" t="s">
        <v>358</v>
      </c>
      <c r="C208" s="439" t="s">
        <v>124</v>
      </c>
      <c r="D208" s="439" t="s">
        <v>309</v>
      </c>
      <c r="E208" s="439">
        <v>1</v>
      </c>
      <c r="F208" s="439">
        <v>3</v>
      </c>
      <c r="G208" s="469"/>
      <c r="H208" s="648"/>
      <c r="I208" s="644"/>
      <c r="J208" s="725"/>
      <c r="K208" s="644"/>
      <c r="L208" s="648"/>
      <c r="M208" s="7" t="s">
        <v>94</v>
      </c>
      <c r="N208" s="6"/>
      <c r="O208" s="4"/>
      <c r="P208" s="99"/>
      <c r="Q208" s="99"/>
      <c r="R208" s="99"/>
      <c r="S208" s="6"/>
      <c r="T208" s="14"/>
      <c r="U208" s="14"/>
      <c r="V208" s="14"/>
    </row>
    <row r="209" spans="1:22" ht="15">
      <c r="A209" s="479">
        <v>6</v>
      </c>
      <c r="B209" s="444" t="s">
        <v>865</v>
      </c>
      <c r="C209" s="439" t="s">
        <v>160</v>
      </c>
      <c r="D209" s="439"/>
      <c r="E209" s="439">
        <v>1</v>
      </c>
      <c r="F209" s="439">
        <v>1</v>
      </c>
      <c r="G209" s="469"/>
      <c r="H209" s="648"/>
      <c r="I209" s="644"/>
      <c r="J209" s="725"/>
      <c r="K209" s="644"/>
      <c r="L209" s="648"/>
      <c r="M209" s="7" t="s">
        <v>94</v>
      </c>
      <c r="N209" s="6"/>
      <c r="O209" s="4"/>
      <c r="P209" s="99"/>
      <c r="Q209" s="99"/>
      <c r="R209" s="99"/>
      <c r="S209" s="6"/>
      <c r="T209" s="14"/>
      <c r="U209" s="14"/>
      <c r="V209" s="14"/>
    </row>
    <row r="210" spans="1:22" ht="15">
      <c r="A210" s="479"/>
      <c r="B210" s="444" t="s">
        <v>869</v>
      </c>
      <c r="C210" s="470"/>
      <c r="D210" s="470"/>
      <c r="E210" s="470"/>
      <c r="F210" s="470"/>
      <c r="G210" s="469"/>
      <c r="H210" s="648"/>
      <c r="I210" s="644"/>
      <c r="J210" s="725"/>
      <c r="K210" s="644"/>
      <c r="L210" s="648"/>
      <c r="M210" s="7" t="s">
        <v>94</v>
      </c>
      <c r="N210" s="6"/>
      <c r="O210" s="4"/>
      <c r="P210" s="99"/>
      <c r="Q210" s="99"/>
      <c r="R210" s="99"/>
      <c r="S210" s="6"/>
      <c r="T210" s="14"/>
      <c r="U210" s="14"/>
      <c r="V210" s="14"/>
    </row>
    <row r="211" spans="1:22" ht="15">
      <c r="A211" s="479">
        <v>7</v>
      </c>
      <c r="B211" s="444" t="s">
        <v>864</v>
      </c>
      <c r="C211" s="439" t="s">
        <v>93</v>
      </c>
      <c r="D211" s="439"/>
      <c r="E211" s="439">
        <v>4</v>
      </c>
      <c r="F211" s="470"/>
      <c r="G211" s="469"/>
      <c r="H211" s="648"/>
      <c r="I211" s="644"/>
      <c r="J211" s="725"/>
      <c r="K211" s="644"/>
      <c r="L211" s="648"/>
      <c r="M211" s="7"/>
      <c r="N211" s="6"/>
      <c r="O211" s="4"/>
      <c r="P211" s="99"/>
      <c r="Q211" s="99"/>
      <c r="R211" s="99"/>
      <c r="S211" s="6"/>
      <c r="T211" s="14"/>
      <c r="U211" s="14"/>
      <c r="V211" s="14"/>
    </row>
    <row r="212" spans="1:22" ht="15">
      <c r="A212" s="479">
        <v>8</v>
      </c>
      <c r="B212" s="444" t="s">
        <v>863</v>
      </c>
      <c r="C212" s="439" t="s">
        <v>123</v>
      </c>
      <c r="D212" s="439"/>
      <c r="E212" s="439">
        <v>1</v>
      </c>
      <c r="F212" s="439">
        <v>1</v>
      </c>
      <c r="G212" s="469"/>
      <c r="H212" s="648"/>
      <c r="I212" s="644"/>
      <c r="J212" s="725"/>
      <c r="K212" s="644"/>
      <c r="L212" s="648"/>
      <c r="M212" s="7"/>
      <c r="N212" s="6"/>
      <c r="O212" s="4"/>
      <c r="P212" s="99"/>
      <c r="Q212" s="99"/>
      <c r="R212" s="99"/>
      <c r="S212" s="6"/>
      <c r="T212" s="14"/>
      <c r="U212" s="14"/>
      <c r="V212" s="14"/>
    </row>
    <row r="213" spans="1:22" ht="15">
      <c r="A213" s="479"/>
      <c r="B213" s="485" t="s">
        <v>870</v>
      </c>
      <c r="C213" s="441" t="s">
        <v>871</v>
      </c>
      <c r="D213" s="472"/>
      <c r="E213" s="472"/>
      <c r="F213" s="472"/>
      <c r="G213" s="473"/>
      <c r="H213" s="648"/>
      <c r="I213" s="644"/>
      <c r="J213" s="725"/>
      <c r="K213" s="644"/>
      <c r="L213" s="648"/>
      <c r="M213" s="7" t="s">
        <v>94</v>
      </c>
      <c r="N213" s="6"/>
      <c r="O213" s="4"/>
      <c r="P213" s="99"/>
      <c r="Q213" s="99"/>
      <c r="R213" s="99"/>
      <c r="S213" s="6"/>
      <c r="T213" s="14"/>
      <c r="U213" s="14"/>
      <c r="V213" s="14"/>
    </row>
    <row r="214" spans="1:22" s="4" customFormat="1" ht="16.5" customHeight="1">
      <c r="A214" s="487">
        <v>1</v>
      </c>
      <c r="B214" s="443" t="s">
        <v>151</v>
      </c>
      <c r="C214" s="437" t="s">
        <v>124</v>
      </c>
      <c r="D214" s="437" t="s">
        <v>309</v>
      </c>
      <c r="E214" s="437">
        <v>1</v>
      </c>
      <c r="F214" s="437">
        <v>4</v>
      </c>
      <c r="G214" s="438"/>
      <c r="H214" s="649" t="s">
        <v>92</v>
      </c>
      <c r="I214" s="775" t="s">
        <v>1110</v>
      </c>
      <c r="J214" s="660" t="s">
        <v>860</v>
      </c>
      <c r="K214" s="649" t="s">
        <v>690</v>
      </c>
      <c r="L214" s="649" t="s">
        <v>858</v>
      </c>
      <c r="M214" s="380" t="s">
        <v>94</v>
      </c>
      <c r="N214" s="84"/>
      <c r="O214" s="238"/>
      <c r="P214" s="99"/>
      <c r="Q214" s="99"/>
      <c r="R214" s="99"/>
      <c r="S214" s="6"/>
      <c r="T214" s="14"/>
      <c r="U214" s="14"/>
      <c r="V214" s="14"/>
    </row>
    <row r="215" spans="1:22" s="4" customFormat="1" ht="16.5" customHeight="1">
      <c r="A215" s="486">
        <v>2</v>
      </c>
      <c r="B215" s="444" t="s">
        <v>861</v>
      </c>
      <c r="C215" s="439" t="s">
        <v>123</v>
      </c>
      <c r="D215" s="439" t="s">
        <v>359</v>
      </c>
      <c r="E215" s="439" t="s">
        <v>306</v>
      </c>
      <c r="F215" s="439"/>
      <c r="G215" s="440"/>
      <c r="H215" s="649"/>
      <c r="I215" s="775"/>
      <c r="J215" s="660"/>
      <c r="K215" s="649"/>
      <c r="L215" s="649"/>
      <c r="M215" s="380"/>
      <c r="N215" s="84"/>
      <c r="O215" s="238"/>
      <c r="P215" s="99"/>
      <c r="Q215" s="99"/>
      <c r="R215" s="99"/>
      <c r="S215" s="6"/>
      <c r="T215" s="14"/>
      <c r="U215" s="14"/>
      <c r="V215" s="14"/>
    </row>
    <row r="216" spans="1:22" s="4" customFormat="1" ht="16.5" customHeight="1">
      <c r="A216" s="487">
        <v>3</v>
      </c>
      <c r="B216" s="444" t="s">
        <v>862</v>
      </c>
      <c r="C216" s="439" t="s">
        <v>360</v>
      </c>
      <c r="D216" s="439"/>
      <c r="E216" s="439">
        <v>3</v>
      </c>
      <c r="F216" s="439">
        <v>8</v>
      </c>
      <c r="G216" s="440"/>
      <c r="H216" s="649"/>
      <c r="I216" s="775"/>
      <c r="J216" s="649"/>
      <c r="K216" s="649"/>
      <c r="L216" s="729"/>
      <c r="M216" s="380" t="s">
        <v>94</v>
      </c>
      <c r="N216" s="84"/>
      <c r="O216" s="238"/>
      <c r="P216" s="99"/>
      <c r="Q216" s="99"/>
      <c r="R216" s="99"/>
      <c r="S216" s="6"/>
      <c r="T216" s="14"/>
      <c r="U216" s="14"/>
      <c r="V216" s="14"/>
    </row>
    <row r="217" spans="1:22" s="4" customFormat="1" ht="16.5" customHeight="1">
      <c r="A217" s="487">
        <v>4</v>
      </c>
      <c r="B217" s="445" t="s">
        <v>356</v>
      </c>
      <c r="C217" s="439" t="s">
        <v>123</v>
      </c>
      <c r="D217" s="439"/>
      <c r="E217" s="439">
        <v>4</v>
      </c>
      <c r="F217" s="439">
        <v>5</v>
      </c>
      <c r="G217" s="440"/>
      <c r="H217" s="649"/>
      <c r="I217" s="775"/>
      <c r="J217" s="649"/>
      <c r="K217" s="649"/>
      <c r="L217" s="729"/>
      <c r="M217" s="380" t="s">
        <v>94</v>
      </c>
      <c r="N217" s="84"/>
      <c r="O217" s="238"/>
      <c r="P217" s="99"/>
      <c r="Q217" s="99"/>
      <c r="R217" s="99"/>
      <c r="S217" s="6"/>
      <c r="T217" s="14"/>
      <c r="U217" s="14"/>
      <c r="V217" s="14"/>
    </row>
    <row r="218" spans="1:22" s="4" customFormat="1" ht="16.5" customHeight="1">
      <c r="A218" s="487">
        <v>5</v>
      </c>
      <c r="B218" s="444" t="s">
        <v>358</v>
      </c>
      <c r="C218" s="439" t="s">
        <v>124</v>
      </c>
      <c r="D218" s="439" t="s">
        <v>309</v>
      </c>
      <c r="E218" s="439">
        <v>1</v>
      </c>
      <c r="F218" s="439">
        <v>3</v>
      </c>
      <c r="G218" s="440"/>
      <c r="H218" s="649"/>
      <c r="I218" s="775"/>
      <c r="J218" s="649"/>
      <c r="K218" s="649"/>
      <c r="L218" s="729"/>
      <c r="M218" s="380" t="s">
        <v>94</v>
      </c>
      <c r="N218" s="84"/>
      <c r="O218" s="238"/>
      <c r="P218" s="99"/>
      <c r="Q218" s="99"/>
      <c r="R218" s="99"/>
      <c r="S218" s="6"/>
      <c r="T218" s="14"/>
      <c r="U218" s="14"/>
      <c r="V218" s="14"/>
    </row>
    <row r="219" spans="1:22" s="4" customFormat="1" ht="16.5" customHeight="1">
      <c r="A219" s="487">
        <v>6</v>
      </c>
      <c r="B219" s="444" t="s">
        <v>865</v>
      </c>
      <c r="C219" s="439" t="s">
        <v>160</v>
      </c>
      <c r="D219" s="439"/>
      <c r="E219" s="439">
        <v>1</v>
      </c>
      <c r="F219" s="439">
        <v>1</v>
      </c>
      <c r="G219" s="440"/>
      <c r="H219" s="649"/>
      <c r="I219" s="775"/>
      <c r="J219" s="649"/>
      <c r="K219" s="649"/>
      <c r="L219" s="729"/>
      <c r="M219" s="380" t="s">
        <v>94</v>
      </c>
      <c r="N219" s="84"/>
      <c r="O219" s="238"/>
      <c r="P219" s="99"/>
      <c r="Q219" s="99"/>
      <c r="R219" s="99"/>
      <c r="S219" s="6"/>
      <c r="T219" s="14"/>
      <c r="U219" s="14"/>
      <c r="V219" s="14"/>
    </row>
    <row r="220" spans="1:22" s="4" customFormat="1" ht="16.5" customHeight="1">
      <c r="A220" s="487">
        <v>7</v>
      </c>
      <c r="B220" s="444" t="s">
        <v>864</v>
      </c>
      <c r="C220" s="439" t="s">
        <v>93</v>
      </c>
      <c r="D220" s="439"/>
      <c r="E220" s="439">
        <v>4</v>
      </c>
      <c r="F220" s="439"/>
      <c r="G220" s="440"/>
      <c r="H220" s="649"/>
      <c r="I220" s="775"/>
      <c r="J220" s="649"/>
      <c r="K220" s="649"/>
      <c r="L220" s="729"/>
      <c r="M220" s="380" t="s">
        <v>94</v>
      </c>
      <c r="N220" s="84"/>
      <c r="O220" s="238"/>
      <c r="P220" s="99"/>
      <c r="Q220" s="99"/>
      <c r="R220" s="99"/>
      <c r="S220" s="6"/>
      <c r="T220" s="14"/>
      <c r="U220" s="14"/>
      <c r="V220" s="14"/>
    </row>
    <row r="221" spans="1:22" s="4" customFormat="1" ht="16.5" customHeight="1">
      <c r="A221" s="487">
        <v>8</v>
      </c>
      <c r="B221" s="444" t="s">
        <v>863</v>
      </c>
      <c r="C221" s="439" t="s">
        <v>123</v>
      </c>
      <c r="D221" s="439"/>
      <c r="E221" s="439">
        <v>1</v>
      </c>
      <c r="F221" s="439">
        <v>1</v>
      </c>
      <c r="G221" s="440"/>
      <c r="H221" s="649"/>
      <c r="I221" s="775"/>
      <c r="J221" s="649"/>
      <c r="K221" s="649"/>
      <c r="L221" s="729"/>
      <c r="M221" s="380" t="s">
        <v>94</v>
      </c>
      <c r="N221" s="84"/>
      <c r="O221" s="238"/>
      <c r="P221" s="99"/>
      <c r="Q221" s="99"/>
      <c r="R221" s="99"/>
      <c r="S221" s="6"/>
      <c r="T221" s="14"/>
      <c r="U221" s="14"/>
      <c r="V221" s="14"/>
    </row>
    <row r="222" spans="1:22" s="4" customFormat="1" ht="16.5" customHeight="1">
      <c r="A222" s="487">
        <v>9</v>
      </c>
      <c r="B222" s="446" t="s">
        <v>357</v>
      </c>
      <c r="C222" s="439" t="s">
        <v>91</v>
      </c>
      <c r="D222" s="439" t="s">
        <v>91</v>
      </c>
      <c r="E222" s="439">
        <v>1</v>
      </c>
      <c r="F222" s="439">
        <v>2</v>
      </c>
      <c r="G222" s="440"/>
      <c r="H222" s="649"/>
      <c r="I222" s="775"/>
      <c r="J222" s="649"/>
      <c r="K222" s="649"/>
      <c r="L222" s="729"/>
      <c r="M222" s="380" t="s">
        <v>94</v>
      </c>
      <c r="N222" s="84"/>
      <c r="O222" s="238"/>
      <c r="P222" s="99"/>
      <c r="Q222" s="99"/>
      <c r="R222" s="99"/>
      <c r="S222" s="6"/>
      <c r="T222" s="14"/>
      <c r="U222" s="14"/>
      <c r="V222" s="14"/>
    </row>
    <row r="223" spans="1:22" s="4" customFormat="1" ht="16.5" customHeight="1">
      <c r="A223" s="487"/>
      <c r="B223" s="444" t="s">
        <v>866</v>
      </c>
      <c r="C223" s="439"/>
      <c r="D223" s="439"/>
      <c r="E223" s="439"/>
      <c r="F223" s="439"/>
      <c r="G223" s="440"/>
      <c r="H223" s="649"/>
      <c r="I223" s="775"/>
      <c r="J223" s="649"/>
      <c r="K223" s="649"/>
      <c r="L223" s="729"/>
      <c r="M223" s="380" t="s">
        <v>94</v>
      </c>
      <c r="N223" s="84"/>
      <c r="O223" s="238"/>
      <c r="P223" s="99"/>
      <c r="Q223" s="99"/>
      <c r="R223" s="99"/>
      <c r="S223" s="6"/>
      <c r="T223" s="14"/>
      <c r="U223" s="14"/>
      <c r="V223" s="14"/>
    </row>
    <row r="224" spans="1:22" s="4" customFormat="1" ht="16.5" customHeight="1">
      <c r="A224" s="487"/>
      <c r="B224" s="444" t="s">
        <v>867</v>
      </c>
      <c r="C224" s="439"/>
      <c r="D224" s="439"/>
      <c r="E224" s="439"/>
      <c r="F224" s="439"/>
      <c r="G224" s="440"/>
      <c r="H224" s="649"/>
      <c r="I224" s="775"/>
      <c r="J224" s="649"/>
      <c r="K224" s="649"/>
      <c r="L224" s="729"/>
      <c r="M224" s="380" t="s">
        <v>94</v>
      </c>
      <c r="N224" s="84"/>
      <c r="O224" s="238"/>
      <c r="P224" s="99"/>
      <c r="Q224" s="99"/>
      <c r="R224" s="99"/>
      <c r="S224" s="6"/>
      <c r="T224" s="14"/>
      <c r="U224" s="14"/>
      <c r="V224" s="14"/>
    </row>
    <row r="225" spans="1:22" s="4" customFormat="1" ht="16.5" customHeight="1">
      <c r="A225" s="487"/>
      <c r="B225" s="444" t="s">
        <v>868</v>
      </c>
      <c r="C225" s="439"/>
      <c r="D225" s="439"/>
      <c r="E225" s="439"/>
      <c r="F225" s="439"/>
      <c r="G225" s="440"/>
      <c r="H225" s="649"/>
      <c r="I225" s="775"/>
      <c r="J225" s="649"/>
      <c r="K225" s="649"/>
      <c r="L225" s="729"/>
      <c r="M225" s="380" t="s">
        <v>94</v>
      </c>
      <c r="N225" s="84"/>
      <c r="O225" s="238"/>
      <c r="P225" s="99"/>
      <c r="Q225" s="99"/>
      <c r="R225" s="99"/>
      <c r="S225" s="6"/>
      <c r="T225" s="14"/>
      <c r="U225" s="14"/>
      <c r="V225" s="14"/>
    </row>
    <row r="226" spans="1:22" s="4" customFormat="1" ht="16.5" customHeight="1">
      <c r="A226" s="487"/>
      <c r="B226" s="444" t="s">
        <v>869</v>
      </c>
      <c r="C226" s="439"/>
      <c r="D226" s="439"/>
      <c r="E226" s="439"/>
      <c r="F226" s="439"/>
      <c r="G226" s="440"/>
      <c r="H226" s="649"/>
      <c r="I226" s="775"/>
      <c r="J226" s="649"/>
      <c r="K226" s="649"/>
      <c r="L226" s="729"/>
      <c r="M226" s="380" t="s">
        <v>94</v>
      </c>
      <c r="N226" s="84"/>
      <c r="O226" s="238"/>
      <c r="P226" s="99"/>
      <c r="Q226" s="99"/>
      <c r="R226" s="99"/>
      <c r="S226" s="6"/>
      <c r="T226" s="14"/>
      <c r="U226" s="14"/>
      <c r="V226" s="14"/>
    </row>
    <row r="227" spans="1:22" s="4" customFormat="1" ht="16.5" customHeight="1">
      <c r="A227" s="488"/>
      <c r="B227" s="485" t="s">
        <v>870</v>
      </c>
      <c r="C227" s="441" t="s">
        <v>871</v>
      </c>
      <c r="D227" s="441"/>
      <c r="E227" s="441"/>
      <c r="F227" s="441"/>
      <c r="G227" s="442"/>
      <c r="H227" s="649"/>
      <c r="I227" s="775"/>
      <c r="J227" s="649"/>
      <c r="K227" s="649"/>
      <c r="L227" s="729"/>
      <c r="M227" s="380" t="s">
        <v>94</v>
      </c>
      <c r="N227" s="84"/>
      <c r="O227" s="238"/>
      <c r="P227" s="99"/>
      <c r="Q227" s="99"/>
      <c r="R227" s="99"/>
      <c r="S227" s="6"/>
      <c r="T227" s="14"/>
      <c r="U227" s="14"/>
      <c r="V227" s="14"/>
    </row>
    <row r="228" spans="1:22" ht="6" customHeight="1">
      <c r="A228" s="6"/>
      <c r="B228" s="233"/>
      <c r="C228" s="232"/>
      <c r="D228" s="232"/>
      <c r="E228" s="232"/>
      <c r="F228" s="232"/>
      <c r="G228" s="289"/>
      <c r="H228" s="365"/>
      <c r="I228" s="366"/>
      <c r="J228" s="367"/>
      <c r="K228" s="343"/>
      <c r="L228" s="365"/>
      <c r="M228" s="364"/>
      <c r="N228" s="199"/>
      <c r="O228" s="4"/>
      <c r="P228" s="99"/>
      <c r="Q228" s="99"/>
      <c r="R228" s="99"/>
      <c r="S228" s="6"/>
      <c r="T228" s="14"/>
      <c r="U228" s="14"/>
      <c r="V228" s="14"/>
    </row>
    <row r="229" spans="1:22" ht="85.5" customHeight="1">
      <c r="A229" s="498"/>
      <c r="B229" s="49" t="s">
        <v>961</v>
      </c>
      <c r="C229" s="196" t="s">
        <v>160</v>
      </c>
      <c r="D229" s="370" t="s">
        <v>959</v>
      </c>
      <c r="E229" s="51"/>
      <c r="F229" s="51"/>
      <c r="G229" s="603" t="s">
        <v>107</v>
      </c>
      <c r="H229" s="41" t="s">
        <v>1022</v>
      </c>
      <c r="I229" s="46" t="s">
        <v>126</v>
      </c>
      <c r="J229" s="269" t="s">
        <v>125</v>
      </c>
      <c r="K229" s="42" t="s">
        <v>960</v>
      </c>
      <c r="L229" s="47">
        <v>1</v>
      </c>
      <c r="M229" s="47">
        <v>15</v>
      </c>
      <c r="N229" s="212"/>
      <c r="O229" s="371"/>
      <c r="P229" s="371"/>
      <c r="Q229" s="371"/>
      <c r="R229" s="371"/>
      <c r="S229" s="6"/>
      <c r="T229" s="14"/>
      <c r="U229" s="14"/>
      <c r="V229" s="14"/>
    </row>
    <row r="230" spans="1:22" ht="47.25" customHeight="1">
      <c r="A230" s="232"/>
      <c r="B230" s="233"/>
      <c r="C230" s="232"/>
      <c r="D230" s="232"/>
      <c r="E230" s="232"/>
      <c r="F230" s="232"/>
      <c r="G230" s="232"/>
      <c r="H230" s="41" t="s">
        <v>92</v>
      </c>
      <c r="I230" s="46" t="s">
        <v>957</v>
      </c>
      <c r="J230" s="269" t="s">
        <v>958</v>
      </c>
      <c r="K230" s="42" t="s">
        <v>960</v>
      </c>
      <c r="L230" s="47">
        <v>1</v>
      </c>
      <c r="M230" s="47" t="s">
        <v>94</v>
      </c>
      <c r="N230" s="212"/>
      <c r="O230" s="371"/>
      <c r="P230" s="371"/>
      <c r="Q230" s="371"/>
      <c r="R230" s="371"/>
      <c r="S230" s="6"/>
      <c r="T230" s="14"/>
      <c r="U230" s="14"/>
      <c r="V230" s="14"/>
    </row>
    <row r="231" spans="1:22" ht="29.25" customHeight="1">
      <c r="A231" s="232"/>
      <c r="B231" s="233"/>
      <c r="C231" s="232"/>
      <c r="D231" s="232"/>
      <c r="E231" s="232"/>
      <c r="F231" s="232"/>
      <c r="G231" s="232"/>
      <c r="H231" s="41" t="s">
        <v>1022</v>
      </c>
      <c r="I231" s="46" t="s">
        <v>1023</v>
      </c>
      <c r="J231" s="269" t="s">
        <v>1024</v>
      </c>
      <c r="K231" s="42" t="s">
        <v>1025</v>
      </c>
      <c r="L231" s="47">
        <v>2</v>
      </c>
      <c r="M231" s="47">
        <v>13</v>
      </c>
      <c r="N231" s="212"/>
      <c r="O231" s="371"/>
      <c r="P231" s="371"/>
      <c r="Q231" s="371"/>
      <c r="R231" s="371"/>
      <c r="S231" s="6"/>
      <c r="T231" s="14"/>
      <c r="U231" s="14"/>
      <c r="V231" s="14"/>
    </row>
    <row r="232" spans="1:22" ht="15.75" thickBot="1">
      <c r="A232" s="232"/>
      <c r="B232" s="233"/>
      <c r="C232" s="232"/>
      <c r="D232" s="232"/>
      <c r="E232" s="232"/>
      <c r="F232" s="232"/>
      <c r="G232" s="232"/>
      <c r="H232" s="232"/>
      <c r="I232" s="232"/>
      <c r="J232" s="24"/>
      <c r="K232" s="35" t="s">
        <v>110</v>
      </c>
      <c r="L232" s="106"/>
      <c r="M232" s="86">
        <f>SUM(M229:M231)</f>
        <v>28</v>
      </c>
      <c r="N232" s="84"/>
      <c r="O232" s="84"/>
      <c r="P232" s="99"/>
      <c r="Q232" s="99"/>
      <c r="R232" s="99"/>
      <c r="S232" s="6"/>
      <c r="T232" s="14"/>
      <c r="U232" s="14"/>
      <c r="V232" s="14"/>
    </row>
    <row r="233" spans="1:22" ht="15">
      <c r="A233" s="232"/>
      <c r="B233" s="233"/>
      <c r="C233" s="232"/>
      <c r="D233" s="232"/>
      <c r="E233" s="232"/>
      <c r="F233" s="232"/>
      <c r="G233" s="232"/>
      <c r="H233" s="232"/>
      <c r="I233" s="232"/>
      <c r="J233" s="209"/>
      <c r="K233" s="209"/>
      <c r="L233" s="209"/>
      <c r="M233" s="155" t="s">
        <v>53</v>
      </c>
      <c r="N233" s="6"/>
      <c r="O233" s="93">
        <f>SUM(O232:O232)</f>
        <v>0</v>
      </c>
      <c r="P233" s="7">
        <f>SUM(P198:P232)</f>
        <v>0</v>
      </c>
      <c r="Q233" s="7">
        <f>SUM(Q198:Q232)</f>
        <v>0</v>
      </c>
      <c r="R233" s="7">
        <f>SUM(R198:R232)</f>
        <v>0</v>
      </c>
      <c r="S233" s="6"/>
      <c r="T233" s="14"/>
      <c r="U233" s="14"/>
      <c r="V233" s="14"/>
    </row>
    <row r="234" spans="1:22" ht="15">
      <c r="A234" s="232"/>
      <c r="B234" s="233"/>
      <c r="C234" s="232"/>
      <c r="D234" s="232"/>
      <c r="E234" s="232"/>
      <c r="F234" s="232"/>
      <c r="G234" s="232"/>
      <c r="H234" s="232"/>
      <c r="I234" s="612" t="s">
        <v>1269</v>
      </c>
      <c r="J234" s="232"/>
      <c r="K234" s="232"/>
      <c r="L234" s="232"/>
      <c r="M234" s="232"/>
      <c r="N234" s="10"/>
      <c r="P234" s="8"/>
      <c r="Q234" s="8"/>
      <c r="R234" s="8"/>
      <c r="S234" s="6"/>
      <c r="T234" s="14"/>
      <c r="U234" s="14"/>
      <c r="V234" s="14"/>
    </row>
    <row r="235" spans="1:22" ht="91.5" customHeight="1">
      <c r="A235" s="232"/>
      <c r="B235" s="233"/>
      <c r="C235" s="232"/>
      <c r="D235" s="232"/>
      <c r="E235" s="232"/>
      <c r="F235" s="232"/>
      <c r="G235" s="289">
        <v>3</v>
      </c>
      <c r="H235" s="138" t="s">
        <v>92</v>
      </c>
      <c r="I235" s="46" t="s">
        <v>1394</v>
      </c>
      <c r="J235" s="110" t="s">
        <v>1392</v>
      </c>
      <c r="K235" s="88" t="s">
        <v>1395</v>
      </c>
      <c r="L235" s="88" t="s">
        <v>1393</v>
      </c>
      <c r="M235" s="91" t="s">
        <v>94</v>
      </c>
      <c r="N235" s="199"/>
      <c r="O235" s="4"/>
      <c r="P235" s="99"/>
      <c r="Q235" s="99"/>
      <c r="R235" s="99"/>
      <c r="S235" s="6"/>
      <c r="T235" s="14"/>
      <c r="U235" s="14"/>
      <c r="V235" s="14"/>
    </row>
    <row r="236" spans="1:19" s="14" customFormat="1" ht="15">
      <c r="A236" s="232"/>
      <c r="B236" s="233"/>
      <c r="C236" s="232"/>
      <c r="D236" s="232"/>
      <c r="E236" s="232"/>
      <c r="F236" s="232"/>
      <c r="G236" s="232"/>
      <c r="H236" s="232"/>
      <c r="I236" s="232"/>
      <c r="J236" s="232"/>
      <c r="K236" s="232"/>
      <c r="L236" s="232"/>
      <c r="M236" s="232"/>
      <c r="N236" s="232"/>
      <c r="O236" s="84"/>
      <c r="P236" s="99"/>
      <c r="Q236" s="99"/>
      <c r="R236" s="99"/>
      <c r="S236" s="6"/>
    </row>
    <row r="237" spans="1:22" ht="71.25">
      <c r="A237" s="88" t="s">
        <v>20</v>
      </c>
      <c r="B237" s="88" t="s">
        <v>17</v>
      </c>
      <c r="C237" s="88" t="s">
        <v>46</v>
      </c>
      <c r="D237" s="88" t="s">
        <v>307</v>
      </c>
      <c r="E237" s="89" t="s">
        <v>98</v>
      </c>
      <c r="F237" s="90" t="s">
        <v>99</v>
      </c>
      <c r="G237" s="88" t="s">
        <v>47</v>
      </c>
      <c r="H237" s="88" t="s">
        <v>21</v>
      </c>
      <c r="I237" s="91" t="s">
        <v>742</v>
      </c>
      <c r="J237" s="92" t="s">
        <v>644</v>
      </c>
      <c r="K237" s="88" t="s">
        <v>645</v>
      </c>
      <c r="L237" s="102" t="s">
        <v>19</v>
      </c>
      <c r="M237" s="181" t="s">
        <v>108</v>
      </c>
      <c r="N237" s="140" t="s">
        <v>301</v>
      </c>
      <c r="O237" s="98" t="s">
        <v>302</v>
      </c>
      <c r="P237" s="91" t="s">
        <v>303</v>
      </c>
      <c r="Q237" s="91" t="s">
        <v>304</v>
      </c>
      <c r="R237" s="91" t="s">
        <v>305</v>
      </c>
      <c r="S237" s="6"/>
      <c r="T237" s="14"/>
      <c r="U237" s="14"/>
      <c r="V237" s="14"/>
    </row>
    <row r="238" spans="1:22" s="4" customFormat="1" ht="15">
      <c r="A238" s="232">
        <v>18</v>
      </c>
      <c r="B238" s="17" t="s">
        <v>110</v>
      </c>
      <c r="C238" s="211">
        <f>SUM(M290)</f>
        <v>0</v>
      </c>
      <c r="D238" s="208" t="s">
        <v>541</v>
      </c>
      <c r="E238" s="211"/>
      <c r="F238" s="211"/>
      <c r="G238" s="32"/>
      <c r="H238" s="211"/>
      <c r="I238" s="23"/>
      <c r="J238" s="24"/>
      <c r="K238" s="14"/>
      <c r="L238" s="108"/>
      <c r="M238" s="10"/>
      <c r="N238" s="6"/>
      <c r="P238" s="99"/>
      <c r="Q238" s="99"/>
      <c r="R238" s="99"/>
      <c r="S238" s="6"/>
      <c r="T238" s="14"/>
      <c r="U238" s="14"/>
      <c r="V238" s="14"/>
    </row>
    <row r="239" spans="1:22" ht="60">
      <c r="A239" s="232"/>
      <c r="B239" s="233"/>
      <c r="C239" s="232"/>
      <c r="D239" s="232"/>
      <c r="E239" s="232"/>
      <c r="F239" s="232"/>
      <c r="G239" s="289">
        <v>1</v>
      </c>
      <c r="H239" s="139" t="s">
        <v>321</v>
      </c>
      <c r="I239" s="182" t="s">
        <v>176</v>
      </c>
      <c r="J239" s="110" t="s">
        <v>770</v>
      </c>
      <c r="K239" s="88" t="s">
        <v>287</v>
      </c>
      <c r="L239" s="91">
        <v>1</v>
      </c>
      <c r="M239" s="91" t="s">
        <v>94</v>
      </c>
      <c r="N239" s="199"/>
      <c r="O239" s="4"/>
      <c r="P239" s="99"/>
      <c r="Q239" s="99"/>
      <c r="R239" s="99"/>
      <c r="S239" s="6"/>
      <c r="T239" s="14"/>
      <c r="U239" s="14"/>
      <c r="V239" s="14"/>
    </row>
    <row r="240" spans="1:22" ht="117" customHeight="1">
      <c r="A240" s="232"/>
      <c r="B240" s="233"/>
      <c r="C240" s="232"/>
      <c r="D240" s="232"/>
      <c r="E240" s="232"/>
      <c r="F240" s="232"/>
      <c r="G240" s="289">
        <v>2</v>
      </c>
      <c r="H240" s="138" t="s">
        <v>321</v>
      </c>
      <c r="I240" s="113" t="s">
        <v>1079</v>
      </c>
      <c r="J240" s="283" t="s">
        <v>1340</v>
      </c>
      <c r="K240" s="47" t="s">
        <v>1341</v>
      </c>
      <c r="L240" s="91" t="s">
        <v>1075</v>
      </c>
      <c r="M240" s="138" t="s">
        <v>94</v>
      </c>
      <c r="N240" s="199" t="s">
        <v>699</v>
      </c>
      <c r="O240" s="93"/>
      <c r="P240" s="243"/>
      <c r="Q240" s="244"/>
      <c r="R240" s="245"/>
      <c r="S240" s="6"/>
      <c r="T240" s="14"/>
      <c r="U240" s="14"/>
      <c r="V240" s="14"/>
    </row>
    <row r="241" spans="1:22" ht="71.25" customHeight="1">
      <c r="A241" s="232"/>
      <c r="B241" s="233"/>
      <c r="C241" s="232"/>
      <c r="D241" s="232"/>
      <c r="E241" s="232"/>
      <c r="F241" s="232"/>
      <c r="G241" s="289">
        <v>3</v>
      </c>
      <c r="H241" s="139" t="s">
        <v>321</v>
      </c>
      <c r="I241" s="46" t="s">
        <v>1078</v>
      </c>
      <c r="J241" s="110" t="s">
        <v>851</v>
      </c>
      <c r="K241" s="88" t="s">
        <v>1087</v>
      </c>
      <c r="L241" s="88" t="s">
        <v>853</v>
      </c>
      <c r="M241" s="91" t="s">
        <v>94</v>
      </c>
      <c r="N241" s="199" t="s">
        <v>699</v>
      </c>
      <c r="O241" s="4"/>
      <c r="P241" s="99"/>
      <c r="Q241" s="99"/>
      <c r="R241" s="99"/>
      <c r="S241" s="6"/>
      <c r="T241" s="14"/>
      <c r="U241" s="14"/>
      <c r="V241" s="14"/>
    </row>
    <row r="242" spans="1:22" ht="71.25" customHeight="1">
      <c r="A242" s="232"/>
      <c r="B242" s="233"/>
      <c r="C242" s="232"/>
      <c r="D242" s="232"/>
      <c r="E242" s="232"/>
      <c r="F242" s="232"/>
      <c r="G242" s="289">
        <v>4</v>
      </c>
      <c r="H242" s="139" t="s">
        <v>321</v>
      </c>
      <c r="I242" s="46" t="s">
        <v>1080</v>
      </c>
      <c r="J242" s="110" t="s">
        <v>852</v>
      </c>
      <c r="K242" s="88" t="s">
        <v>1086</v>
      </c>
      <c r="L242" s="88" t="s">
        <v>1081</v>
      </c>
      <c r="M242" s="91" t="s">
        <v>94</v>
      </c>
      <c r="N242" s="199" t="s">
        <v>699</v>
      </c>
      <c r="O242" s="4"/>
      <c r="P242" s="99"/>
      <c r="Q242" s="99"/>
      <c r="R242" s="99"/>
      <c r="S242" s="6"/>
      <c r="T242" s="14"/>
      <c r="U242" s="14"/>
      <c r="V242" s="14"/>
    </row>
    <row r="243" spans="1:22" ht="69" customHeight="1">
      <c r="A243" s="232"/>
      <c r="B243" s="233"/>
      <c r="C243" s="232"/>
      <c r="D243" s="232"/>
      <c r="E243" s="232"/>
      <c r="F243" s="232"/>
      <c r="G243" s="483" t="s">
        <v>1083</v>
      </c>
      <c r="H243" s="139" t="s">
        <v>321</v>
      </c>
      <c r="I243" s="46" t="s">
        <v>1082</v>
      </c>
      <c r="J243" s="110" t="s">
        <v>1084</v>
      </c>
      <c r="K243" s="88" t="s">
        <v>1085</v>
      </c>
      <c r="L243" s="88" t="s">
        <v>498</v>
      </c>
      <c r="M243" s="91" t="s">
        <v>94</v>
      </c>
      <c r="N243" s="199" t="s">
        <v>699</v>
      </c>
      <c r="O243" s="4"/>
      <c r="P243" s="99"/>
      <c r="Q243" s="99"/>
      <c r="R243" s="99"/>
      <c r="S243" s="6"/>
      <c r="T243" s="14"/>
      <c r="U243" s="14"/>
      <c r="V243" s="14"/>
    </row>
    <row r="244" spans="1:22" ht="53.25" customHeight="1">
      <c r="A244" s="232"/>
      <c r="B244" s="233"/>
      <c r="C244" s="232"/>
      <c r="D244" s="232"/>
      <c r="E244" s="232"/>
      <c r="F244" s="232"/>
      <c r="G244" s="289">
        <v>7</v>
      </c>
      <c r="H244" s="139" t="s">
        <v>321</v>
      </c>
      <c r="I244" s="46" t="s">
        <v>1088</v>
      </c>
      <c r="J244" s="110" t="s">
        <v>229</v>
      </c>
      <c r="K244" s="88" t="s">
        <v>1342</v>
      </c>
      <c r="L244" s="88" t="s">
        <v>1343</v>
      </c>
      <c r="M244" s="91" t="s">
        <v>94</v>
      </c>
      <c r="N244" s="199"/>
      <c r="O244" s="4"/>
      <c r="P244" s="99"/>
      <c r="Q244" s="99"/>
      <c r="R244" s="99"/>
      <c r="S244" s="6"/>
      <c r="T244" s="14"/>
      <c r="U244" s="14"/>
      <c r="V244" s="14"/>
    </row>
    <row r="245" spans="1:22" ht="6" customHeight="1">
      <c r="A245" s="6"/>
      <c r="B245" s="233"/>
      <c r="C245" s="232"/>
      <c r="D245" s="232"/>
      <c r="E245" s="232"/>
      <c r="F245" s="232"/>
      <c r="G245" s="289"/>
      <c r="H245" s="365"/>
      <c r="I245" s="366"/>
      <c r="J245" s="367"/>
      <c r="K245" s="343"/>
      <c r="L245" s="365"/>
      <c r="M245" s="364"/>
      <c r="N245" s="199"/>
      <c r="O245" s="4"/>
      <c r="P245" s="99"/>
      <c r="Q245" s="99"/>
      <c r="R245" s="99"/>
      <c r="S245" s="6"/>
      <c r="T245" s="14"/>
      <c r="U245" s="14"/>
      <c r="V245" s="14"/>
    </row>
    <row r="246" spans="1:22" ht="15">
      <c r="A246" s="593">
        <v>1</v>
      </c>
      <c r="B246" s="319" t="s">
        <v>611</v>
      </c>
      <c r="C246" s="321" t="s">
        <v>93</v>
      </c>
      <c r="D246" s="394"/>
      <c r="E246" s="394">
        <v>1</v>
      </c>
      <c r="F246" s="394">
        <v>3</v>
      </c>
      <c r="G246" s="382"/>
      <c r="H246" s="666" t="s">
        <v>321</v>
      </c>
      <c r="I246" s="649" t="s">
        <v>1077</v>
      </c>
      <c r="J246" s="711" t="s">
        <v>1076</v>
      </c>
      <c r="K246" s="649" t="s">
        <v>7</v>
      </c>
      <c r="L246" s="666"/>
      <c r="M246" s="7" t="s">
        <v>94</v>
      </c>
      <c r="N246" s="6"/>
      <c r="O246" s="93">
        <v>27</v>
      </c>
      <c r="P246" s="99"/>
      <c r="Q246" s="99"/>
      <c r="R246" s="99"/>
      <c r="S246" s="6"/>
      <c r="T246" s="14"/>
      <c r="U246" s="14"/>
      <c r="V246" s="14"/>
    </row>
    <row r="247" spans="1:22" ht="15">
      <c r="A247" s="594">
        <v>2</v>
      </c>
      <c r="B247" s="320" t="s">
        <v>610</v>
      </c>
      <c r="C247" s="321" t="s">
        <v>124</v>
      </c>
      <c r="D247" s="321" t="s">
        <v>309</v>
      </c>
      <c r="E247" s="321">
        <v>2</v>
      </c>
      <c r="F247" s="321">
        <v>2</v>
      </c>
      <c r="G247" s="383"/>
      <c r="H247" s="666"/>
      <c r="I247" s="649"/>
      <c r="J247" s="740"/>
      <c r="K247" s="666"/>
      <c r="L247" s="666"/>
      <c r="M247" s="7" t="s">
        <v>94</v>
      </c>
      <c r="N247" s="6"/>
      <c r="O247" s="93">
        <v>27</v>
      </c>
      <c r="P247" s="99"/>
      <c r="Q247" s="99"/>
      <c r="R247" s="99"/>
      <c r="S247" s="6"/>
      <c r="T247" s="14"/>
      <c r="U247" s="14"/>
      <c r="V247" s="14"/>
    </row>
    <row r="248" spans="1:22" ht="15">
      <c r="A248" s="594">
        <v>3</v>
      </c>
      <c r="B248" s="320" t="s">
        <v>601</v>
      </c>
      <c r="C248" s="321" t="s">
        <v>311</v>
      </c>
      <c r="D248" s="321"/>
      <c r="E248" s="321">
        <v>2</v>
      </c>
      <c r="F248" s="321">
        <v>2</v>
      </c>
      <c r="G248" s="383" t="s">
        <v>118</v>
      </c>
      <c r="H248" s="666"/>
      <c r="I248" s="649"/>
      <c r="J248" s="740"/>
      <c r="K248" s="666"/>
      <c r="L248" s="666"/>
      <c r="M248" s="7" t="s">
        <v>94</v>
      </c>
      <c r="N248" s="6"/>
      <c r="O248" s="93">
        <v>27</v>
      </c>
      <c r="P248" s="99"/>
      <c r="Q248" s="99"/>
      <c r="R248" s="99"/>
      <c r="S248" s="6"/>
      <c r="T248" s="14"/>
      <c r="U248" s="14"/>
      <c r="V248" s="14"/>
    </row>
    <row r="249" spans="1:22" ht="15">
      <c r="A249" s="410"/>
      <c r="B249" s="320" t="s">
        <v>612</v>
      </c>
      <c r="C249" s="321" t="s">
        <v>160</v>
      </c>
      <c r="D249" s="322" t="s">
        <v>668</v>
      </c>
      <c r="E249" s="321"/>
      <c r="F249" s="321"/>
      <c r="G249" s="383"/>
      <c r="H249" s="666"/>
      <c r="I249" s="649"/>
      <c r="J249" s="740"/>
      <c r="K249" s="666"/>
      <c r="L249" s="666"/>
      <c r="M249" s="7" t="s">
        <v>94</v>
      </c>
      <c r="N249" s="6"/>
      <c r="O249" s="93"/>
      <c r="P249" s="99"/>
      <c r="Q249" s="99"/>
      <c r="R249" s="99"/>
      <c r="S249" s="6"/>
      <c r="T249" s="14"/>
      <c r="U249" s="14"/>
      <c r="V249" s="14"/>
    </row>
    <row r="250" spans="1:22" ht="15">
      <c r="A250" s="595">
        <v>4</v>
      </c>
      <c r="B250" s="320" t="s">
        <v>608</v>
      </c>
      <c r="C250" s="321" t="s">
        <v>124</v>
      </c>
      <c r="D250" s="321" t="s">
        <v>309</v>
      </c>
      <c r="E250" s="333">
        <v>3</v>
      </c>
      <c r="F250" s="321">
        <v>3</v>
      </c>
      <c r="G250" s="383"/>
      <c r="H250" s="666"/>
      <c r="I250" s="649"/>
      <c r="J250" s="740"/>
      <c r="K250" s="666"/>
      <c r="L250" s="666"/>
      <c r="M250" s="7" t="s">
        <v>94</v>
      </c>
      <c r="N250" s="6"/>
      <c r="O250" s="93">
        <v>27</v>
      </c>
      <c r="P250" s="99"/>
      <c r="Q250" s="99"/>
      <c r="R250" s="99"/>
      <c r="S250" s="6"/>
      <c r="T250" s="14"/>
      <c r="U250" s="14"/>
      <c r="V250" s="14"/>
    </row>
    <row r="251" spans="1:22" ht="15">
      <c r="A251" s="595">
        <v>5</v>
      </c>
      <c r="B251" s="320" t="s">
        <v>607</v>
      </c>
      <c r="C251" s="321" t="s">
        <v>124</v>
      </c>
      <c r="D251" s="321" t="s">
        <v>309</v>
      </c>
      <c r="E251" s="333">
        <v>3</v>
      </c>
      <c r="F251" s="321">
        <v>1</v>
      </c>
      <c r="G251" s="383" t="s">
        <v>1127</v>
      </c>
      <c r="H251" s="666"/>
      <c r="I251" s="649"/>
      <c r="J251" s="740"/>
      <c r="K251" s="666"/>
      <c r="L251" s="666"/>
      <c r="M251" s="7" t="s">
        <v>94</v>
      </c>
      <c r="N251" s="6"/>
      <c r="O251" s="93">
        <v>27</v>
      </c>
      <c r="P251" s="99"/>
      <c r="Q251" s="99"/>
      <c r="R251" s="99"/>
      <c r="S251" s="6"/>
      <c r="T251" s="14"/>
      <c r="U251" s="14"/>
      <c r="V251" s="14"/>
    </row>
    <row r="252" spans="1:22" ht="15">
      <c r="A252" s="410"/>
      <c r="B252" s="320" t="s">
        <v>615</v>
      </c>
      <c r="C252" s="9" t="s">
        <v>310</v>
      </c>
      <c r="D252" s="227" t="s">
        <v>50</v>
      </c>
      <c r="E252" s="321"/>
      <c r="F252" s="321"/>
      <c r="G252" s="383"/>
      <c r="H252" s="666"/>
      <c r="I252" s="649"/>
      <c r="J252" s="740"/>
      <c r="K252" s="666"/>
      <c r="L252" s="666"/>
      <c r="M252" s="7" t="s">
        <v>94</v>
      </c>
      <c r="N252" s="6"/>
      <c r="O252" s="93"/>
      <c r="P252" s="99"/>
      <c r="Q252" s="99"/>
      <c r="R252" s="99"/>
      <c r="S252" s="6"/>
      <c r="T252" s="14"/>
      <c r="U252" s="14"/>
      <c r="V252" s="14"/>
    </row>
    <row r="253" spans="1:22" ht="15">
      <c r="A253" s="595">
        <v>6</v>
      </c>
      <c r="B253" s="320" t="s">
        <v>609</v>
      </c>
      <c r="C253" s="324" t="s">
        <v>93</v>
      </c>
      <c r="D253" s="324"/>
      <c r="E253" s="324">
        <v>1</v>
      </c>
      <c r="F253" s="324">
        <v>1</v>
      </c>
      <c r="G253" s="383"/>
      <c r="H253" s="666"/>
      <c r="I253" s="649"/>
      <c r="J253" s="740"/>
      <c r="K253" s="666"/>
      <c r="L253" s="666"/>
      <c r="M253" s="7" t="s">
        <v>94</v>
      </c>
      <c r="N253" s="6"/>
      <c r="O253" s="93">
        <v>27</v>
      </c>
      <c r="P253" s="99"/>
      <c r="Q253" s="99"/>
      <c r="R253" s="99"/>
      <c r="S253" s="6"/>
      <c r="T253" s="14"/>
      <c r="U253" s="14"/>
      <c r="V253" s="14"/>
    </row>
    <row r="254" spans="1:22" ht="15">
      <c r="A254" s="595">
        <v>7</v>
      </c>
      <c r="B254" s="320" t="s">
        <v>605</v>
      </c>
      <c r="C254" s="321" t="s">
        <v>124</v>
      </c>
      <c r="D254" s="321" t="s">
        <v>309</v>
      </c>
      <c r="E254" s="321">
        <v>3</v>
      </c>
      <c r="F254" s="321">
        <v>3</v>
      </c>
      <c r="G254" s="383"/>
      <c r="H254" s="666"/>
      <c r="I254" s="649"/>
      <c r="J254" s="740"/>
      <c r="K254" s="666"/>
      <c r="L254" s="666"/>
      <c r="M254" s="7" t="s">
        <v>94</v>
      </c>
      <c r="N254" s="6"/>
      <c r="O254" s="93">
        <v>27</v>
      </c>
      <c r="P254" s="99"/>
      <c r="Q254" s="99"/>
      <c r="R254" s="99"/>
      <c r="S254" s="6"/>
      <c r="T254" s="14"/>
      <c r="U254" s="14"/>
      <c r="V254" s="14"/>
    </row>
    <row r="255" spans="1:22" ht="15">
      <c r="A255" s="411"/>
      <c r="B255" s="320" t="s">
        <v>613</v>
      </c>
      <c r="C255" s="321"/>
      <c r="D255" s="321"/>
      <c r="E255" s="321"/>
      <c r="F255" s="321"/>
      <c r="G255" s="383"/>
      <c r="H255" s="666"/>
      <c r="I255" s="649"/>
      <c r="J255" s="740"/>
      <c r="K255" s="666"/>
      <c r="L255" s="666"/>
      <c r="M255" s="7" t="s">
        <v>94</v>
      </c>
      <c r="N255" s="6"/>
      <c r="O255" s="93"/>
      <c r="P255" s="99"/>
      <c r="Q255" s="99"/>
      <c r="R255" s="99"/>
      <c r="S255" s="6"/>
      <c r="T255" s="14"/>
      <c r="U255" s="14"/>
      <c r="V255" s="14"/>
    </row>
    <row r="256" spans="1:22" ht="15">
      <c r="A256" s="595">
        <v>8</v>
      </c>
      <c r="B256" s="320" t="s">
        <v>614</v>
      </c>
      <c r="C256" s="321" t="s">
        <v>93</v>
      </c>
      <c r="D256" s="321" t="s">
        <v>556</v>
      </c>
      <c r="E256" s="321" t="s">
        <v>162</v>
      </c>
      <c r="F256" s="321">
        <v>4</v>
      </c>
      <c r="G256" s="383" t="s">
        <v>1127</v>
      </c>
      <c r="H256" s="666"/>
      <c r="I256" s="649"/>
      <c r="J256" s="740"/>
      <c r="K256" s="666"/>
      <c r="L256" s="666"/>
      <c r="M256" s="7" t="s">
        <v>94</v>
      </c>
      <c r="N256" s="6"/>
      <c r="O256" s="93">
        <v>27</v>
      </c>
      <c r="P256" s="99"/>
      <c r="Q256" s="99"/>
      <c r="R256" s="99"/>
      <c r="S256" s="6"/>
      <c r="T256" s="14"/>
      <c r="U256" s="14"/>
      <c r="V256" s="14"/>
    </row>
    <row r="257" spans="1:22" ht="15">
      <c r="A257" s="595"/>
      <c r="B257" s="320" t="s">
        <v>603</v>
      </c>
      <c r="C257" s="324"/>
      <c r="D257" s="324"/>
      <c r="E257" s="324"/>
      <c r="F257" s="324"/>
      <c r="G257" s="383"/>
      <c r="H257" s="666"/>
      <c r="I257" s="649"/>
      <c r="J257" s="740"/>
      <c r="K257" s="666"/>
      <c r="L257" s="666"/>
      <c r="M257" s="7" t="s">
        <v>94</v>
      </c>
      <c r="N257" s="10"/>
      <c r="O257" s="93"/>
      <c r="P257" s="99"/>
      <c r="Q257" s="99"/>
      <c r="R257" s="99"/>
      <c r="S257" s="6"/>
      <c r="T257" s="14"/>
      <c r="U257" s="14"/>
      <c r="V257" s="14"/>
    </row>
    <row r="258" spans="1:22" ht="15">
      <c r="A258" s="595">
        <v>9</v>
      </c>
      <c r="B258" s="320" t="s">
        <v>604</v>
      </c>
      <c r="C258" s="321" t="s">
        <v>311</v>
      </c>
      <c r="D258" s="321" t="s">
        <v>143</v>
      </c>
      <c r="E258" s="337">
        <v>2</v>
      </c>
      <c r="F258" s="321">
        <v>5</v>
      </c>
      <c r="G258" s="383"/>
      <c r="H258" s="666"/>
      <c r="I258" s="649"/>
      <c r="J258" s="740"/>
      <c r="K258" s="666"/>
      <c r="L258" s="666"/>
      <c r="M258" s="7" t="s">
        <v>94</v>
      </c>
      <c r="N258" s="10"/>
      <c r="O258" s="93">
        <v>18</v>
      </c>
      <c r="P258" s="99"/>
      <c r="Q258" s="99"/>
      <c r="R258" s="99"/>
      <c r="S258" s="6"/>
      <c r="T258" s="14"/>
      <c r="U258" s="14"/>
      <c r="V258" s="14"/>
    </row>
    <row r="259" spans="1:22" ht="15">
      <c r="A259" s="595">
        <v>10</v>
      </c>
      <c r="B259" s="320" t="s">
        <v>616</v>
      </c>
      <c r="C259" s="321" t="s">
        <v>122</v>
      </c>
      <c r="D259" s="321" t="s">
        <v>313</v>
      </c>
      <c r="E259" s="321">
        <v>4</v>
      </c>
      <c r="F259" s="321">
        <v>6</v>
      </c>
      <c r="G259" s="383" t="s">
        <v>1127</v>
      </c>
      <c r="H259" s="666"/>
      <c r="I259" s="649"/>
      <c r="J259" s="740"/>
      <c r="K259" s="666"/>
      <c r="L259" s="666"/>
      <c r="M259" s="7" t="s">
        <v>94</v>
      </c>
      <c r="N259" s="10"/>
      <c r="O259" s="93">
        <v>13</v>
      </c>
      <c r="P259" s="99"/>
      <c r="Q259" s="99"/>
      <c r="R259" s="99"/>
      <c r="S259" s="6"/>
      <c r="T259" s="14"/>
      <c r="U259" s="14"/>
      <c r="V259" s="14"/>
    </row>
    <row r="260" spans="1:22" ht="15">
      <c r="A260" s="595">
        <v>11</v>
      </c>
      <c r="B260" s="320" t="s">
        <v>606</v>
      </c>
      <c r="C260" s="321" t="s">
        <v>93</v>
      </c>
      <c r="D260" s="321"/>
      <c r="E260" s="321">
        <v>3</v>
      </c>
      <c r="F260" s="321">
        <v>1</v>
      </c>
      <c r="G260" s="383"/>
      <c r="H260" s="666"/>
      <c r="I260" s="649"/>
      <c r="J260" s="740"/>
      <c r="K260" s="666"/>
      <c r="L260" s="666"/>
      <c r="M260" s="7" t="s">
        <v>94</v>
      </c>
      <c r="N260" s="10"/>
      <c r="O260" s="93">
        <v>14</v>
      </c>
      <c r="P260" s="99"/>
      <c r="Q260" s="99"/>
      <c r="R260" s="99"/>
      <c r="S260" s="6"/>
      <c r="T260" s="14"/>
      <c r="U260" s="14"/>
      <c r="V260" s="14"/>
    </row>
    <row r="261" spans="1:22" ht="15">
      <c r="A261" s="595">
        <v>12</v>
      </c>
      <c r="B261" s="320" t="s">
        <v>602</v>
      </c>
      <c r="C261" s="324" t="s">
        <v>719</v>
      </c>
      <c r="D261" s="324"/>
      <c r="E261" s="324">
        <v>2</v>
      </c>
      <c r="F261" s="324"/>
      <c r="G261" s="383"/>
      <c r="H261" s="666"/>
      <c r="I261" s="649"/>
      <c r="J261" s="740"/>
      <c r="K261" s="666"/>
      <c r="L261" s="666"/>
      <c r="M261" s="7" t="s">
        <v>94</v>
      </c>
      <c r="N261" s="10"/>
      <c r="O261" s="93">
        <v>13</v>
      </c>
      <c r="P261" s="99"/>
      <c r="Q261" s="99"/>
      <c r="R261" s="99"/>
      <c r="S261" s="6"/>
      <c r="T261" s="14"/>
      <c r="U261" s="14"/>
      <c r="V261" s="14"/>
    </row>
    <row r="262" spans="1:22" ht="15">
      <c r="A262" s="315" t="s">
        <v>669</v>
      </c>
      <c r="B262" s="328" t="s">
        <v>677</v>
      </c>
      <c r="C262" s="329"/>
      <c r="D262" s="329"/>
      <c r="E262" s="329"/>
      <c r="F262" s="329"/>
      <c r="G262" s="384"/>
      <c r="H262" s="666"/>
      <c r="I262" s="649"/>
      <c r="J262" s="740"/>
      <c r="K262" s="666"/>
      <c r="L262" s="666"/>
      <c r="M262" s="7"/>
      <c r="N262" s="10"/>
      <c r="O262" s="4"/>
      <c r="P262" s="99"/>
      <c r="Q262" s="99"/>
      <c r="R262" s="99"/>
      <c r="S262" s="6"/>
      <c r="T262" s="14"/>
      <c r="U262" s="14"/>
      <c r="V262" s="14"/>
    </row>
    <row r="263" spans="1:22" ht="6" customHeight="1">
      <c r="A263" s="6"/>
      <c r="B263" s="233"/>
      <c r="C263" s="232"/>
      <c r="D263" s="232"/>
      <c r="E263" s="232"/>
      <c r="F263" s="232"/>
      <c r="G263" s="289"/>
      <c r="H263" s="365"/>
      <c r="I263" s="366"/>
      <c r="J263" s="367"/>
      <c r="K263" s="343"/>
      <c r="L263" s="365"/>
      <c r="M263" s="364"/>
      <c r="N263" s="199"/>
      <c r="O263" s="4"/>
      <c r="P263" s="99"/>
      <c r="Q263" s="99"/>
      <c r="R263" s="99"/>
      <c r="S263" s="6"/>
      <c r="T263" s="14"/>
      <c r="U263" s="14"/>
      <c r="V263" s="14"/>
    </row>
    <row r="264" spans="1:22" ht="15">
      <c r="A264" s="475">
        <v>3</v>
      </c>
      <c r="B264" s="476" t="s">
        <v>846</v>
      </c>
      <c r="C264" s="321" t="s">
        <v>311</v>
      </c>
      <c r="D264" s="321"/>
      <c r="E264" s="321">
        <v>2</v>
      </c>
      <c r="F264" s="321">
        <v>2</v>
      </c>
      <c r="G264" s="478" t="s">
        <v>118</v>
      </c>
      <c r="H264" s="666" t="s">
        <v>321</v>
      </c>
      <c r="I264" s="649" t="s">
        <v>1095</v>
      </c>
      <c r="J264" s="711" t="s">
        <v>1089</v>
      </c>
      <c r="K264" s="649" t="s">
        <v>1090</v>
      </c>
      <c r="L264" s="666">
        <v>8</v>
      </c>
      <c r="M264" s="7" t="s">
        <v>94</v>
      </c>
      <c r="N264" s="6"/>
      <c r="O264" s="4"/>
      <c r="P264" s="99"/>
      <c r="Q264" s="99"/>
      <c r="R264" s="99"/>
      <c r="S264" s="6"/>
      <c r="T264" s="14"/>
      <c r="U264" s="14"/>
      <c r="V264" s="14"/>
    </row>
    <row r="265" spans="1:22" ht="15">
      <c r="A265" s="479">
        <v>9</v>
      </c>
      <c r="B265" s="436" t="s">
        <v>1092</v>
      </c>
      <c r="C265" s="321" t="s">
        <v>311</v>
      </c>
      <c r="D265" s="321" t="s">
        <v>143</v>
      </c>
      <c r="E265" s="337">
        <v>2</v>
      </c>
      <c r="F265" s="321">
        <v>5</v>
      </c>
      <c r="G265" s="480"/>
      <c r="H265" s="666"/>
      <c r="I265" s="649"/>
      <c r="J265" s="740"/>
      <c r="K265" s="666"/>
      <c r="L265" s="666"/>
      <c r="M265" s="7" t="s">
        <v>94</v>
      </c>
      <c r="N265" s="6"/>
      <c r="O265" s="4"/>
      <c r="P265" s="99"/>
      <c r="Q265" s="99"/>
      <c r="R265" s="99"/>
      <c r="S265" s="6"/>
      <c r="T265" s="14"/>
      <c r="U265" s="14"/>
      <c r="V265" s="14"/>
    </row>
    <row r="266" spans="1:22" ht="15">
      <c r="A266" s="479">
        <v>7</v>
      </c>
      <c r="B266" s="436" t="s">
        <v>362</v>
      </c>
      <c r="C266" s="321" t="s">
        <v>124</v>
      </c>
      <c r="D266" s="321" t="s">
        <v>309</v>
      </c>
      <c r="E266" s="321">
        <v>3</v>
      </c>
      <c r="F266" s="321">
        <v>3</v>
      </c>
      <c r="G266" s="480"/>
      <c r="H266" s="666"/>
      <c r="I266" s="649"/>
      <c r="J266" s="740"/>
      <c r="K266" s="666"/>
      <c r="L266" s="666"/>
      <c r="M266" s="7" t="s">
        <v>94</v>
      </c>
      <c r="N266" s="6"/>
      <c r="O266" s="4"/>
      <c r="P266" s="99"/>
      <c r="Q266" s="99"/>
      <c r="R266" s="99"/>
      <c r="S266" s="6"/>
      <c r="T266" s="14"/>
      <c r="U266" s="14"/>
      <c r="V266" s="14"/>
    </row>
    <row r="267" spans="1:22" ht="15">
      <c r="A267" s="479">
        <v>2</v>
      </c>
      <c r="B267" s="436" t="s">
        <v>1091</v>
      </c>
      <c r="C267" s="321" t="s">
        <v>124</v>
      </c>
      <c r="D267" s="321" t="s">
        <v>309</v>
      </c>
      <c r="E267" s="321">
        <v>2</v>
      </c>
      <c r="F267" s="321">
        <v>2</v>
      </c>
      <c r="G267" s="480"/>
      <c r="H267" s="666"/>
      <c r="I267" s="649"/>
      <c r="J267" s="740"/>
      <c r="K267" s="666"/>
      <c r="L267" s="666"/>
      <c r="M267" s="7" t="s">
        <v>94</v>
      </c>
      <c r="N267" s="6"/>
      <c r="O267" s="4"/>
      <c r="P267" s="99"/>
      <c r="Q267" s="99"/>
      <c r="R267" s="99"/>
      <c r="S267" s="6"/>
      <c r="T267" s="14"/>
      <c r="U267" s="14"/>
      <c r="V267" s="14"/>
    </row>
    <row r="268" spans="1:22" ht="15">
      <c r="A268" s="479">
        <v>12</v>
      </c>
      <c r="B268" s="436" t="s">
        <v>364</v>
      </c>
      <c r="C268" s="324" t="s">
        <v>719</v>
      </c>
      <c r="D268" s="324"/>
      <c r="E268" s="324">
        <v>2</v>
      </c>
      <c r="F268" s="324"/>
      <c r="G268" s="480"/>
      <c r="H268" s="666"/>
      <c r="I268" s="649"/>
      <c r="J268" s="740"/>
      <c r="K268" s="666"/>
      <c r="L268" s="666"/>
      <c r="M268" s="7" t="s">
        <v>94</v>
      </c>
      <c r="N268" s="6"/>
      <c r="O268" s="4"/>
      <c r="P268" s="99"/>
      <c r="Q268" s="99"/>
      <c r="R268" s="99"/>
      <c r="S268" s="6"/>
      <c r="T268" s="14"/>
      <c r="U268" s="14"/>
      <c r="V268" s="14"/>
    </row>
    <row r="269" spans="1:22" ht="15">
      <c r="A269" s="479">
        <v>4</v>
      </c>
      <c r="B269" s="436" t="s">
        <v>361</v>
      </c>
      <c r="C269" s="321" t="s">
        <v>124</v>
      </c>
      <c r="D269" s="321" t="s">
        <v>309</v>
      </c>
      <c r="E269" s="434">
        <v>3</v>
      </c>
      <c r="F269" s="321">
        <v>3</v>
      </c>
      <c r="G269" s="480"/>
      <c r="H269" s="666"/>
      <c r="I269" s="649"/>
      <c r="J269" s="740"/>
      <c r="K269" s="666"/>
      <c r="L269" s="666"/>
      <c r="M269" s="7" t="s">
        <v>94</v>
      </c>
      <c r="N269" s="6"/>
      <c r="O269" s="4"/>
      <c r="P269" s="99"/>
      <c r="Q269" s="99"/>
      <c r="R269" s="99"/>
      <c r="S269" s="6"/>
      <c r="T269" s="14"/>
      <c r="U269" s="14"/>
      <c r="V269" s="14"/>
    </row>
    <row r="270" spans="1:22" ht="15">
      <c r="A270" s="479">
        <v>1</v>
      </c>
      <c r="B270" s="436" t="s">
        <v>849</v>
      </c>
      <c r="C270" s="321" t="s">
        <v>93</v>
      </c>
      <c r="D270" s="321"/>
      <c r="E270" s="321">
        <v>1</v>
      </c>
      <c r="F270" s="321">
        <v>3</v>
      </c>
      <c r="G270" s="480"/>
      <c r="H270" s="666"/>
      <c r="I270" s="649"/>
      <c r="J270" s="740"/>
      <c r="K270" s="666"/>
      <c r="L270" s="666"/>
      <c r="M270" s="7" t="s">
        <v>94</v>
      </c>
      <c r="N270" s="6"/>
      <c r="O270" s="4"/>
      <c r="P270" s="99"/>
      <c r="Q270" s="99"/>
      <c r="R270" s="99"/>
      <c r="S270" s="6"/>
      <c r="T270" s="14"/>
      <c r="U270" s="14"/>
      <c r="V270" s="14"/>
    </row>
    <row r="271" spans="1:22" ht="15">
      <c r="A271" s="479">
        <v>11</v>
      </c>
      <c r="B271" s="436" t="s">
        <v>363</v>
      </c>
      <c r="C271" s="321" t="s">
        <v>93</v>
      </c>
      <c r="D271" s="321"/>
      <c r="E271" s="321">
        <v>3</v>
      </c>
      <c r="F271" s="321">
        <v>1</v>
      </c>
      <c r="G271" s="480"/>
      <c r="H271" s="666"/>
      <c r="I271" s="649"/>
      <c r="J271" s="740"/>
      <c r="K271" s="666"/>
      <c r="L271" s="666"/>
      <c r="M271" s="7" t="s">
        <v>94</v>
      </c>
      <c r="N271" s="6"/>
      <c r="O271" s="4"/>
      <c r="P271" s="99"/>
      <c r="Q271" s="99"/>
      <c r="R271" s="99"/>
      <c r="S271" s="6"/>
      <c r="T271" s="14"/>
      <c r="U271" s="14"/>
      <c r="V271" s="14"/>
    </row>
    <row r="272" spans="1:22" ht="15">
      <c r="A272" s="596">
        <v>13</v>
      </c>
      <c r="B272" s="436" t="s">
        <v>847</v>
      </c>
      <c r="C272" s="321" t="s">
        <v>311</v>
      </c>
      <c r="D272" s="321"/>
      <c r="E272" s="321">
        <v>4</v>
      </c>
      <c r="F272" s="321"/>
      <c r="G272" s="480"/>
      <c r="H272" s="666"/>
      <c r="I272" s="649"/>
      <c r="J272" s="740"/>
      <c r="K272" s="666"/>
      <c r="L272" s="666"/>
      <c r="M272" s="7" t="s">
        <v>94</v>
      </c>
      <c r="N272" s="6"/>
      <c r="O272" s="4"/>
      <c r="P272" s="99"/>
      <c r="Q272" s="99"/>
      <c r="R272" s="99"/>
      <c r="S272" s="6"/>
      <c r="T272" s="14"/>
      <c r="U272" s="14"/>
      <c r="V272" s="14"/>
    </row>
    <row r="273" spans="1:22" ht="15">
      <c r="A273" s="479">
        <v>10</v>
      </c>
      <c r="B273" s="320" t="s">
        <v>616</v>
      </c>
      <c r="C273" s="321" t="s">
        <v>122</v>
      </c>
      <c r="D273" s="321" t="s">
        <v>313</v>
      </c>
      <c r="E273" s="321">
        <v>4</v>
      </c>
      <c r="F273" s="321">
        <v>6</v>
      </c>
      <c r="G273" s="383" t="s">
        <v>1127</v>
      </c>
      <c r="H273" s="666"/>
      <c r="I273" s="649"/>
      <c r="J273" s="740"/>
      <c r="K273" s="666"/>
      <c r="L273" s="666"/>
      <c r="M273" s="7" t="s">
        <v>94</v>
      </c>
      <c r="N273" s="6"/>
      <c r="O273" s="4"/>
      <c r="P273" s="99"/>
      <c r="Q273" s="99"/>
      <c r="R273" s="99"/>
      <c r="S273" s="6"/>
      <c r="T273" s="14"/>
      <c r="U273" s="14"/>
      <c r="V273" s="14"/>
    </row>
    <row r="274" spans="1:22" ht="15">
      <c r="A274" s="479">
        <v>6</v>
      </c>
      <c r="B274" s="436" t="s">
        <v>848</v>
      </c>
      <c r="C274" s="324" t="s">
        <v>93</v>
      </c>
      <c r="D274" s="324"/>
      <c r="E274" s="324">
        <v>1</v>
      </c>
      <c r="F274" s="324">
        <v>1</v>
      </c>
      <c r="G274" s="480"/>
      <c r="H274" s="666"/>
      <c r="I274" s="649"/>
      <c r="J274" s="740"/>
      <c r="K274" s="666"/>
      <c r="L274" s="666"/>
      <c r="M274" s="7" t="s">
        <v>94</v>
      </c>
      <c r="N274" s="6"/>
      <c r="O274" s="4"/>
      <c r="P274" s="99"/>
      <c r="Q274" s="99"/>
      <c r="R274" s="99"/>
      <c r="S274" s="6"/>
      <c r="T274" s="14"/>
      <c r="U274" s="14"/>
      <c r="V274" s="14"/>
    </row>
    <row r="275" spans="1:22" ht="15">
      <c r="A275" s="597"/>
      <c r="B275" s="476" t="s">
        <v>1093</v>
      </c>
      <c r="C275" s="394"/>
      <c r="D275" s="394"/>
      <c r="E275" s="477"/>
      <c r="F275" s="394"/>
      <c r="G275" s="478"/>
      <c r="H275" s="666" t="s">
        <v>321</v>
      </c>
      <c r="I275" s="649" t="s">
        <v>1174</v>
      </c>
      <c r="J275" s="711" t="s">
        <v>852</v>
      </c>
      <c r="K275" s="649" t="s">
        <v>1107</v>
      </c>
      <c r="L275" s="649" t="s">
        <v>1081</v>
      </c>
      <c r="M275" s="7" t="s">
        <v>94</v>
      </c>
      <c r="N275" s="6"/>
      <c r="O275" s="4"/>
      <c r="P275" s="99"/>
      <c r="Q275" s="99"/>
      <c r="R275" s="99"/>
      <c r="S275" s="6"/>
      <c r="T275" s="14"/>
      <c r="U275" s="14"/>
      <c r="V275" s="14"/>
    </row>
    <row r="276" spans="1:22" ht="15">
      <c r="A276" s="596">
        <v>14</v>
      </c>
      <c r="B276" s="323" t="s">
        <v>1094</v>
      </c>
      <c r="C276" s="88" t="s">
        <v>312</v>
      </c>
      <c r="D276" s="591"/>
      <c r="E276" s="88">
        <v>1</v>
      </c>
      <c r="F276" s="88">
        <v>1</v>
      </c>
      <c r="G276" s="480" t="s">
        <v>118</v>
      </c>
      <c r="H276" s="666"/>
      <c r="I276" s="649"/>
      <c r="J276" s="740"/>
      <c r="K276" s="666"/>
      <c r="L276" s="666"/>
      <c r="M276" s="7" t="s">
        <v>94</v>
      </c>
      <c r="N276" s="6"/>
      <c r="O276" s="4"/>
      <c r="P276" s="99"/>
      <c r="Q276" s="99"/>
      <c r="R276" s="99"/>
      <c r="S276" s="6"/>
      <c r="T276" s="14"/>
      <c r="U276" s="14"/>
      <c r="V276" s="14"/>
    </row>
    <row r="277" spans="1:22" ht="15">
      <c r="A277" s="479"/>
      <c r="B277" s="323" t="s">
        <v>1096</v>
      </c>
      <c r="C277" s="324" t="s">
        <v>94</v>
      </c>
      <c r="D277" s="324" t="s">
        <v>94</v>
      </c>
      <c r="E277" s="435" t="s">
        <v>94</v>
      </c>
      <c r="F277" s="324"/>
      <c r="G277" s="480"/>
      <c r="H277" s="666"/>
      <c r="I277" s="649"/>
      <c r="J277" s="740"/>
      <c r="K277" s="666"/>
      <c r="L277" s="666"/>
      <c r="M277" s="7" t="s">
        <v>94</v>
      </c>
      <c r="N277" s="6"/>
      <c r="O277" s="4"/>
      <c r="P277" s="99"/>
      <c r="Q277" s="99"/>
      <c r="R277" s="99"/>
      <c r="S277" s="6"/>
      <c r="T277" s="14"/>
      <c r="U277" s="14"/>
      <c r="V277" s="14"/>
    </row>
    <row r="278" spans="1:22" ht="15">
      <c r="A278" s="479"/>
      <c r="B278" s="436" t="s">
        <v>561</v>
      </c>
      <c r="C278" s="324" t="s">
        <v>94</v>
      </c>
      <c r="D278" s="324" t="s">
        <v>94</v>
      </c>
      <c r="E278" s="435" t="s">
        <v>94</v>
      </c>
      <c r="F278" s="324"/>
      <c r="G278" s="480"/>
      <c r="H278" s="666"/>
      <c r="I278" s="649"/>
      <c r="J278" s="740"/>
      <c r="K278" s="666"/>
      <c r="L278" s="666"/>
      <c r="M278" s="7" t="s">
        <v>94</v>
      </c>
      <c r="N278" s="6"/>
      <c r="O278" s="4"/>
      <c r="P278" s="99"/>
      <c r="Q278" s="99"/>
      <c r="R278" s="99"/>
      <c r="S278" s="6"/>
      <c r="T278" s="14"/>
      <c r="U278" s="14"/>
      <c r="V278" s="14"/>
    </row>
    <row r="279" spans="1:22" ht="15">
      <c r="A279" s="479"/>
      <c r="B279" s="436" t="s">
        <v>1097</v>
      </c>
      <c r="C279" s="321"/>
      <c r="D279" s="484"/>
      <c r="E279" s="321"/>
      <c r="F279" s="321"/>
      <c r="G279" s="480"/>
      <c r="H279" s="666"/>
      <c r="I279" s="649"/>
      <c r="J279" s="740"/>
      <c r="K279" s="666"/>
      <c r="L279" s="666"/>
      <c r="M279" s="7" t="s">
        <v>94</v>
      </c>
      <c r="N279" s="6"/>
      <c r="O279" s="4"/>
      <c r="P279" s="99"/>
      <c r="Q279" s="99"/>
      <c r="R279" s="99"/>
      <c r="S279" s="6"/>
      <c r="T279" s="14"/>
      <c r="U279" s="14"/>
      <c r="V279" s="14"/>
    </row>
    <row r="280" spans="1:22" ht="15">
      <c r="A280" s="410"/>
      <c r="B280" s="436" t="s">
        <v>1106</v>
      </c>
      <c r="C280" s="321" t="s">
        <v>160</v>
      </c>
      <c r="D280" s="323" t="s">
        <v>1098</v>
      </c>
      <c r="E280" s="321"/>
      <c r="F280" s="321"/>
      <c r="G280" s="480"/>
      <c r="H280" s="666"/>
      <c r="I280" s="649"/>
      <c r="J280" s="740"/>
      <c r="K280" s="666"/>
      <c r="L280" s="666"/>
      <c r="M280" s="7" t="s">
        <v>94</v>
      </c>
      <c r="N280" s="6"/>
      <c r="O280" s="4"/>
      <c r="P280" s="99"/>
      <c r="Q280" s="99"/>
      <c r="R280" s="99"/>
      <c r="S280" s="6"/>
      <c r="T280" s="14"/>
      <c r="U280" s="14"/>
      <c r="V280" s="14"/>
    </row>
    <row r="281" spans="1:22" ht="15">
      <c r="A281" s="479">
        <v>4</v>
      </c>
      <c r="B281" s="436" t="s">
        <v>361</v>
      </c>
      <c r="C281" s="321" t="s">
        <v>124</v>
      </c>
      <c r="D281" s="321" t="s">
        <v>309</v>
      </c>
      <c r="E281" s="434">
        <v>3</v>
      </c>
      <c r="F281" s="321">
        <v>3</v>
      </c>
      <c r="G281" s="480"/>
      <c r="H281" s="666"/>
      <c r="I281" s="649"/>
      <c r="J281" s="740"/>
      <c r="K281" s="666"/>
      <c r="L281" s="666"/>
      <c r="M281" s="7" t="s">
        <v>94</v>
      </c>
      <c r="N281" s="6"/>
      <c r="O281" s="4"/>
      <c r="P281" s="99"/>
      <c r="Q281" s="99"/>
      <c r="R281" s="99"/>
      <c r="S281" s="6"/>
      <c r="T281" s="14"/>
      <c r="U281" s="14"/>
      <c r="V281" s="14"/>
    </row>
    <row r="282" spans="1:22" ht="15">
      <c r="A282" s="479"/>
      <c r="B282" s="436" t="s">
        <v>1099</v>
      </c>
      <c r="C282" s="324" t="s">
        <v>94</v>
      </c>
      <c r="D282" s="324" t="s">
        <v>94</v>
      </c>
      <c r="E282" s="435" t="s">
        <v>94</v>
      </c>
      <c r="F282" s="321"/>
      <c r="G282" s="480"/>
      <c r="H282" s="666"/>
      <c r="I282" s="649"/>
      <c r="J282" s="740"/>
      <c r="K282" s="666"/>
      <c r="L282" s="666"/>
      <c r="M282" s="7" t="s">
        <v>94</v>
      </c>
      <c r="N282" s="6"/>
      <c r="O282" s="4"/>
      <c r="P282" s="99"/>
      <c r="Q282" s="99"/>
      <c r="R282" s="99"/>
      <c r="S282" s="6"/>
      <c r="T282" s="14"/>
      <c r="U282" s="14"/>
      <c r="V282" s="14"/>
    </row>
    <row r="283" spans="1:22" ht="15">
      <c r="A283" s="479"/>
      <c r="B283" s="436" t="s">
        <v>1100</v>
      </c>
      <c r="C283" s="324" t="s">
        <v>94</v>
      </c>
      <c r="D283" s="324" t="s">
        <v>94</v>
      </c>
      <c r="E283" s="435" t="s">
        <v>94</v>
      </c>
      <c r="F283" s="321"/>
      <c r="G283" s="480"/>
      <c r="H283" s="666"/>
      <c r="I283" s="649"/>
      <c r="J283" s="740"/>
      <c r="K283" s="666"/>
      <c r="L283" s="666"/>
      <c r="M283" s="7" t="s">
        <v>94</v>
      </c>
      <c r="N283" s="6"/>
      <c r="O283" s="4"/>
      <c r="P283" s="99"/>
      <c r="Q283" s="99"/>
      <c r="R283" s="99"/>
      <c r="S283" s="6"/>
      <c r="T283" s="14"/>
      <c r="U283" s="14"/>
      <c r="V283" s="14"/>
    </row>
    <row r="284" spans="1:22" ht="15">
      <c r="A284" s="479"/>
      <c r="B284" s="436" t="s">
        <v>1101</v>
      </c>
      <c r="C284" s="324" t="s">
        <v>94</v>
      </c>
      <c r="D284" s="324" t="s">
        <v>94</v>
      </c>
      <c r="E284" s="435" t="s">
        <v>94</v>
      </c>
      <c r="F284" s="321"/>
      <c r="G284" s="480"/>
      <c r="H284" s="666"/>
      <c r="I284" s="649"/>
      <c r="J284" s="740"/>
      <c r="K284" s="666"/>
      <c r="L284" s="666"/>
      <c r="M284" s="7" t="s">
        <v>94</v>
      </c>
      <c r="N284" s="6"/>
      <c r="O284" s="4"/>
      <c r="P284" s="99"/>
      <c r="Q284" s="99"/>
      <c r="R284" s="99"/>
      <c r="S284" s="6"/>
      <c r="T284" s="14"/>
      <c r="U284" s="14"/>
      <c r="V284" s="14"/>
    </row>
    <row r="285" spans="1:22" ht="15">
      <c r="A285" s="479"/>
      <c r="B285" s="436" t="s">
        <v>1102</v>
      </c>
      <c r="C285" s="324" t="s">
        <v>94</v>
      </c>
      <c r="D285" s="324" t="s">
        <v>94</v>
      </c>
      <c r="E285" s="435" t="s">
        <v>94</v>
      </c>
      <c r="F285" s="321"/>
      <c r="G285" s="480"/>
      <c r="H285" s="666"/>
      <c r="I285" s="649"/>
      <c r="J285" s="740"/>
      <c r="K285" s="666"/>
      <c r="L285" s="666"/>
      <c r="M285" s="7" t="s">
        <v>94</v>
      </c>
      <c r="N285" s="6"/>
      <c r="O285" s="4"/>
      <c r="P285" s="99"/>
      <c r="Q285" s="99"/>
      <c r="R285" s="99"/>
      <c r="S285" s="6"/>
      <c r="T285" s="14"/>
      <c r="U285" s="14"/>
      <c r="V285" s="14"/>
    </row>
    <row r="286" spans="1:22" ht="15">
      <c r="A286" s="596">
        <v>15</v>
      </c>
      <c r="B286" s="436" t="s">
        <v>1103</v>
      </c>
      <c r="C286" s="321" t="s">
        <v>625</v>
      </c>
      <c r="D286" s="484"/>
      <c r="E286" s="321">
        <v>1</v>
      </c>
      <c r="F286" s="321"/>
      <c r="G286" s="480"/>
      <c r="H286" s="666"/>
      <c r="I286" s="649"/>
      <c r="J286" s="740"/>
      <c r="K286" s="666"/>
      <c r="L286" s="666"/>
      <c r="M286" s="7" t="s">
        <v>94</v>
      </c>
      <c r="N286" s="10"/>
      <c r="O286" s="4"/>
      <c r="P286" s="99"/>
      <c r="Q286" s="99"/>
      <c r="R286" s="99"/>
      <c r="S286" s="6"/>
      <c r="T286" s="14"/>
      <c r="U286" s="14"/>
      <c r="V286" s="14"/>
    </row>
    <row r="287" spans="1:22" ht="15">
      <c r="A287" s="479"/>
      <c r="B287" s="436" t="s">
        <v>1104</v>
      </c>
      <c r="C287" s="321"/>
      <c r="D287" s="484"/>
      <c r="E287" s="321"/>
      <c r="F287" s="321"/>
      <c r="G287" s="480"/>
      <c r="H287" s="666"/>
      <c r="I287" s="649"/>
      <c r="J287" s="740"/>
      <c r="K287" s="666"/>
      <c r="L287" s="666"/>
      <c r="M287" s="7" t="s">
        <v>94</v>
      </c>
      <c r="N287" s="10"/>
      <c r="O287" s="4"/>
      <c r="P287" s="99"/>
      <c r="Q287" s="99"/>
      <c r="R287" s="99"/>
      <c r="S287" s="6"/>
      <c r="T287" s="14"/>
      <c r="U287" s="14"/>
      <c r="V287" s="14"/>
    </row>
    <row r="288" spans="1:22" ht="15">
      <c r="A288" s="596">
        <v>16</v>
      </c>
      <c r="B288" s="436" t="s">
        <v>1105</v>
      </c>
      <c r="C288" s="321" t="s">
        <v>93</v>
      </c>
      <c r="D288" s="484"/>
      <c r="E288" s="321">
        <v>1</v>
      </c>
      <c r="F288" s="321">
        <v>1</v>
      </c>
      <c r="G288" s="480" t="s">
        <v>118</v>
      </c>
      <c r="H288" s="666"/>
      <c r="I288" s="649"/>
      <c r="J288" s="740"/>
      <c r="K288" s="666"/>
      <c r="L288" s="666"/>
      <c r="M288" s="7" t="s">
        <v>94</v>
      </c>
      <c r="N288" s="10"/>
      <c r="O288" s="4"/>
      <c r="P288" s="99"/>
      <c r="Q288" s="99"/>
      <c r="R288" s="99"/>
      <c r="S288" s="6"/>
      <c r="T288" s="14"/>
      <c r="U288" s="14"/>
      <c r="V288" s="14"/>
    </row>
    <row r="289" spans="1:22" ht="15">
      <c r="A289" s="481">
        <v>11</v>
      </c>
      <c r="B289" s="325" t="s">
        <v>363</v>
      </c>
      <c r="C289" s="592" t="s">
        <v>93</v>
      </c>
      <c r="D289" s="326"/>
      <c r="E289" s="327">
        <v>3</v>
      </c>
      <c r="F289" s="327">
        <v>1</v>
      </c>
      <c r="G289" s="482"/>
      <c r="H289" s="666"/>
      <c r="I289" s="649"/>
      <c r="J289" s="740"/>
      <c r="K289" s="666"/>
      <c r="L289" s="666"/>
      <c r="M289" s="7" t="s">
        <v>94</v>
      </c>
      <c r="N289" s="10"/>
      <c r="O289" s="4"/>
      <c r="P289" s="99"/>
      <c r="Q289" s="99"/>
      <c r="R289" s="99"/>
      <c r="S289" s="6"/>
      <c r="T289" s="14"/>
      <c r="U289" s="14"/>
      <c r="V289" s="14"/>
    </row>
    <row r="290" spans="1:22" ht="15.75" thickBot="1">
      <c r="A290" s="232"/>
      <c r="B290" s="233"/>
      <c r="C290" s="232"/>
      <c r="D290" s="232"/>
      <c r="E290" s="232"/>
      <c r="F290" s="232"/>
      <c r="G290" s="232"/>
      <c r="H290" s="9"/>
      <c r="I290" s="23"/>
      <c r="J290" s="24"/>
      <c r="K290" s="133" t="s">
        <v>111</v>
      </c>
      <c r="L290" s="134"/>
      <c r="M290" s="86">
        <f>SUM(M275:M289)</f>
        <v>0</v>
      </c>
      <c r="N290" s="6"/>
      <c r="P290" s="99"/>
      <c r="Q290" s="99"/>
      <c r="R290" s="99"/>
      <c r="S290" s="6"/>
      <c r="T290" s="14"/>
      <c r="U290" s="14"/>
      <c r="V290" s="14"/>
    </row>
    <row r="291" spans="1:22" ht="15">
      <c r="A291" s="232"/>
      <c r="B291" s="233"/>
      <c r="C291" s="232"/>
      <c r="D291" s="232"/>
      <c r="E291" s="232"/>
      <c r="F291" s="232"/>
      <c r="G291" s="232"/>
      <c r="H291" s="232"/>
      <c r="I291" s="232"/>
      <c r="J291" s="209"/>
      <c r="K291" s="209"/>
      <c r="L291" s="209"/>
      <c r="M291" s="155" t="s">
        <v>53</v>
      </c>
      <c r="N291" s="6"/>
      <c r="O291" s="93">
        <f>SUM(O240:O290)</f>
        <v>274</v>
      </c>
      <c r="P291" s="7">
        <f>SUM(P242:P290)</f>
        <v>0</v>
      </c>
      <c r="Q291" s="7">
        <f>SUM(Q242:Q290)</f>
        <v>0</v>
      </c>
      <c r="R291" s="7">
        <f>SUM(R242:R290)</f>
        <v>0</v>
      </c>
      <c r="S291" s="6"/>
      <c r="T291" s="14"/>
      <c r="U291" s="14"/>
      <c r="V291" s="14"/>
    </row>
    <row r="292" spans="1:19" s="14" customFormat="1" ht="15" customHeight="1">
      <c r="A292" s="232"/>
      <c r="B292" s="233"/>
      <c r="C292" s="232"/>
      <c r="D292" s="232"/>
      <c r="E292" s="232"/>
      <c r="F292" s="232"/>
      <c r="G292" s="232"/>
      <c r="H292" s="232"/>
      <c r="I292" s="232"/>
      <c r="J292" s="232"/>
      <c r="K292" s="232"/>
      <c r="L292" s="232"/>
      <c r="M292" s="232"/>
      <c r="N292" s="232"/>
      <c r="O292" s="84"/>
      <c r="P292" s="84"/>
      <c r="Q292" s="84"/>
      <c r="R292" s="84"/>
      <c r="S292" s="6"/>
    </row>
    <row r="293" spans="1:22" ht="71.25">
      <c r="A293" s="88" t="s">
        <v>20</v>
      </c>
      <c r="B293" s="88" t="s">
        <v>17</v>
      </c>
      <c r="C293" s="88" t="s">
        <v>46</v>
      </c>
      <c r="D293" s="88" t="s">
        <v>307</v>
      </c>
      <c r="E293" s="89" t="s">
        <v>98</v>
      </c>
      <c r="F293" s="90" t="s">
        <v>99</v>
      </c>
      <c r="G293" s="88" t="s">
        <v>47</v>
      </c>
      <c r="H293" s="88" t="s">
        <v>21</v>
      </c>
      <c r="I293" s="91" t="s">
        <v>742</v>
      </c>
      <c r="J293" s="92" t="s">
        <v>644</v>
      </c>
      <c r="K293" s="88" t="s">
        <v>645</v>
      </c>
      <c r="L293" s="102" t="s">
        <v>19</v>
      </c>
      <c r="M293" s="181" t="s">
        <v>108</v>
      </c>
      <c r="N293" s="140" t="s">
        <v>301</v>
      </c>
      <c r="P293" s="99"/>
      <c r="Q293" s="99"/>
      <c r="R293" s="99"/>
      <c r="S293" s="6"/>
      <c r="T293" s="14"/>
      <c r="U293" s="14"/>
      <c r="V293" s="14"/>
    </row>
    <row r="294" spans="1:22" ht="15">
      <c r="A294" s="232">
        <v>8</v>
      </c>
      <c r="B294" s="233"/>
      <c r="C294" s="232"/>
      <c r="D294" s="208" t="s">
        <v>286</v>
      </c>
      <c r="E294" s="210"/>
      <c r="F294" s="18"/>
      <c r="J294" s="28"/>
      <c r="K294" s="37"/>
      <c r="L294" s="101"/>
      <c r="M294" s="6"/>
      <c r="N294" s="10"/>
      <c r="P294" s="99"/>
      <c r="Q294" s="99"/>
      <c r="R294" s="99"/>
      <c r="S294" s="6"/>
      <c r="T294" s="14"/>
      <c r="U294" s="14"/>
      <c r="V294" s="14"/>
    </row>
    <row r="295" spans="1:22" ht="63" customHeight="1">
      <c r="A295" s="232"/>
      <c r="B295" s="233"/>
      <c r="C295" s="232"/>
      <c r="D295" s="232"/>
      <c r="E295" s="232"/>
      <c r="F295" s="232"/>
      <c r="G295" s="246">
        <v>1</v>
      </c>
      <c r="H295" s="7" t="s">
        <v>648</v>
      </c>
      <c r="I295" s="170" t="s">
        <v>949</v>
      </c>
      <c r="J295" s="156" t="s">
        <v>850</v>
      </c>
      <c r="K295" s="41" t="s">
        <v>7</v>
      </c>
      <c r="L295" s="118">
        <v>1</v>
      </c>
      <c r="M295" s="47" t="s">
        <v>94</v>
      </c>
      <c r="N295" s="10"/>
      <c r="O295" s="99"/>
      <c r="P295" s="99"/>
      <c r="Q295" s="99"/>
      <c r="R295" s="99"/>
      <c r="S295" s="6"/>
      <c r="T295" s="14"/>
      <c r="U295" s="14"/>
      <c r="V295" s="14"/>
    </row>
    <row r="296" spans="1:22" ht="15" customHeight="1">
      <c r="A296" s="829">
        <v>1</v>
      </c>
      <c r="B296" s="204" t="s">
        <v>720</v>
      </c>
      <c r="C296" s="40" t="s">
        <v>160</v>
      </c>
      <c r="D296" s="227" t="s">
        <v>1175</v>
      </c>
      <c r="E296" s="399"/>
      <c r="F296" s="228"/>
      <c r="G296" s="229"/>
      <c r="H296" s="649" t="s">
        <v>648</v>
      </c>
      <c r="I296" s="674" t="s">
        <v>1173</v>
      </c>
      <c r="J296" s="699" t="s">
        <v>850</v>
      </c>
      <c r="K296" s="649" t="s">
        <v>7</v>
      </c>
      <c r="L296" s="760">
        <v>1</v>
      </c>
      <c r="M296" s="138" t="s">
        <v>94</v>
      </c>
      <c r="N296" s="10"/>
      <c r="O296" s="99"/>
      <c r="P296" s="99"/>
      <c r="Q296" s="99"/>
      <c r="R296" s="99"/>
      <c r="S296" s="6"/>
      <c r="T296" s="14"/>
      <c r="U296" s="14"/>
      <c r="V296" s="14"/>
    </row>
    <row r="297" spans="1:22" ht="15" customHeight="1">
      <c r="A297" s="829">
        <v>2</v>
      </c>
      <c r="B297" s="204" t="s">
        <v>130</v>
      </c>
      <c r="C297" s="40" t="s">
        <v>160</v>
      </c>
      <c r="D297" s="227" t="s">
        <v>721</v>
      </c>
      <c r="E297" s="399"/>
      <c r="F297" s="228"/>
      <c r="G297" s="229"/>
      <c r="H297" s="649"/>
      <c r="I297" s="675"/>
      <c r="J297" s="828"/>
      <c r="K297" s="666"/>
      <c r="L297" s="760"/>
      <c r="M297" s="138" t="s">
        <v>94</v>
      </c>
      <c r="N297" s="10"/>
      <c r="O297" s="99"/>
      <c r="P297" s="99"/>
      <c r="Q297" s="99"/>
      <c r="R297" s="99"/>
      <c r="S297" s="6"/>
      <c r="T297" s="14"/>
      <c r="U297" s="14"/>
      <c r="V297" s="14"/>
    </row>
    <row r="298" spans="1:22" ht="15" customHeight="1">
      <c r="A298" s="829">
        <v>3</v>
      </c>
      <c r="B298" s="204" t="s">
        <v>264</v>
      </c>
      <c r="C298" s="40" t="s">
        <v>160</v>
      </c>
      <c r="D298" s="227" t="s">
        <v>721</v>
      </c>
      <c r="E298" s="399"/>
      <c r="F298" s="228"/>
      <c r="G298" s="229"/>
      <c r="H298" s="649"/>
      <c r="I298" s="675"/>
      <c r="J298" s="828"/>
      <c r="K298" s="666"/>
      <c r="L298" s="760"/>
      <c r="M298" s="138" t="s">
        <v>94</v>
      </c>
      <c r="N298" s="10"/>
      <c r="O298" s="99"/>
      <c r="P298" s="99"/>
      <c r="Q298" s="99"/>
      <c r="R298" s="99"/>
      <c r="S298" s="6"/>
      <c r="T298" s="14"/>
      <c r="U298" s="14"/>
      <c r="V298" s="14"/>
    </row>
    <row r="299" spans="1:22" ht="15" customHeight="1">
      <c r="A299" s="829">
        <v>4</v>
      </c>
      <c r="B299" s="204" t="s">
        <v>564</v>
      </c>
      <c r="C299" s="40" t="s">
        <v>160</v>
      </c>
      <c r="D299" s="227" t="s">
        <v>539</v>
      </c>
      <c r="E299" s="399"/>
      <c r="F299" s="399"/>
      <c r="G299" s="400"/>
      <c r="H299" s="649"/>
      <c r="I299" s="675"/>
      <c r="J299" s="828"/>
      <c r="K299" s="666"/>
      <c r="L299" s="760"/>
      <c r="M299" s="138" t="s">
        <v>94</v>
      </c>
      <c r="N299" s="10"/>
      <c r="O299" s="99"/>
      <c r="P299" s="99"/>
      <c r="Q299" s="99"/>
      <c r="R299" s="99"/>
      <c r="S299" s="6"/>
      <c r="T299" s="14"/>
      <c r="U299" s="14"/>
      <c r="V299" s="14"/>
    </row>
    <row r="300" spans="1:22" ht="15" customHeight="1">
      <c r="A300" s="829">
        <v>5</v>
      </c>
      <c r="B300" s="204" t="s">
        <v>129</v>
      </c>
      <c r="C300" s="40" t="s">
        <v>310</v>
      </c>
      <c r="D300" s="227" t="s">
        <v>50</v>
      </c>
      <c r="E300" s="228"/>
      <c r="F300" s="399"/>
      <c r="G300" s="400"/>
      <c r="H300" s="649"/>
      <c r="I300" s="675"/>
      <c r="J300" s="828"/>
      <c r="K300" s="666"/>
      <c r="L300" s="760"/>
      <c r="M300" s="138" t="s">
        <v>94</v>
      </c>
      <c r="N300" s="10"/>
      <c r="O300" s="99"/>
      <c r="P300" s="99"/>
      <c r="Q300" s="99"/>
      <c r="R300" s="99"/>
      <c r="S300" s="6"/>
      <c r="T300" s="14"/>
      <c r="U300" s="14"/>
      <c r="V300" s="14"/>
    </row>
    <row r="301" spans="1:22" ht="15" customHeight="1">
      <c r="A301" s="829">
        <v>6</v>
      </c>
      <c r="B301" s="204" t="s">
        <v>722</v>
      </c>
      <c r="C301" s="40" t="s">
        <v>160</v>
      </c>
      <c r="D301" s="227" t="s">
        <v>721</v>
      </c>
      <c r="E301" s="399"/>
      <c r="F301" s="399"/>
      <c r="G301" s="400"/>
      <c r="H301" s="649"/>
      <c r="I301" s="675"/>
      <c r="J301" s="828"/>
      <c r="K301" s="666"/>
      <c r="L301" s="760"/>
      <c r="M301" s="138" t="s">
        <v>94</v>
      </c>
      <c r="N301" s="10"/>
      <c r="O301" s="99"/>
      <c r="P301" s="99"/>
      <c r="Q301" s="99"/>
      <c r="R301" s="99"/>
      <c r="S301" s="6"/>
      <c r="T301" s="14"/>
      <c r="U301" s="14"/>
      <c r="V301" s="14"/>
    </row>
    <row r="302" spans="1:22" ht="15" customHeight="1">
      <c r="A302" s="829">
        <v>7</v>
      </c>
      <c r="B302" s="204" t="s">
        <v>198</v>
      </c>
      <c r="C302" s="40" t="s">
        <v>689</v>
      </c>
      <c r="D302" s="227" t="s">
        <v>723</v>
      </c>
      <c r="E302" s="399"/>
      <c r="F302" s="399"/>
      <c r="G302" s="400"/>
      <c r="H302" s="649"/>
      <c r="I302" s="675"/>
      <c r="J302" s="828"/>
      <c r="K302" s="666"/>
      <c r="L302" s="760"/>
      <c r="M302" s="138" t="s">
        <v>94</v>
      </c>
      <c r="N302" s="10"/>
      <c r="O302" s="99"/>
      <c r="P302" s="99"/>
      <c r="Q302" s="99"/>
      <c r="R302" s="99"/>
      <c r="S302" s="6"/>
      <c r="T302" s="14"/>
      <c r="U302" s="14"/>
      <c r="V302" s="14"/>
    </row>
    <row r="303" spans="1:19" s="14" customFormat="1" ht="15" customHeight="1">
      <c r="A303" s="232"/>
      <c r="B303" s="233"/>
      <c r="C303" s="232"/>
      <c r="D303" s="232"/>
      <c r="E303" s="232"/>
      <c r="F303" s="232"/>
      <c r="G303" s="232"/>
      <c r="H303" s="232"/>
      <c r="I303" s="232"/>
      <c r="J303" s="232"/>
      <c r="K303" s="232"/>
      <c r="L303" s="232"/>
      <c r="M303" s="232"/>
      <c r="N303" s="232"/>
      <c r="O303" s="84"/>
      <c r="P303" s="84"/>
      <c r="Q303" s="84"/>
      <c r="R303" s="84"/>
      <c r="S303" s="6"/>
    </row>
    <row r="304" spans="1:22" ht="71.25">
      <c r="A304" s="88" t="s">
        <v>20</v>
      </c>
      <c r="B304" s="88" t="s">
        <v>17</v>
      </c>
      <c r="C304" s="88" t="s">
        <v>46</v>
      </c>
      <c r="D304" s="88" t="s">
        <v>307</v>
      </c>
      <c r="E304" s="89" t="s">
        <v>98</v>
      </c>
      <c r="F304" s="90" t="s">
        <v>99</v>
      </c>
      <c r="G304" s="88" t="s">
        <v>47</v>
      </c>
      <c r="H304" s="88" t="s">
        <v>21</v>
      </c>
      <c r="I304" s="91" t="s">
        <v>742</v>
      </c>
      <c r="J304" s="92" t="s">
        <v>644</v>
      </c>
      <c r="K304" s="88" t="s">
        <v>645</v>
      </c>
      <c r="L304" s="102" t="s">
        <v>19</v>
      </c>
      <c r="M304" s="181" t="s">
        <v>108</v>
      </c>
      <c r="N304" s="140" t="s">
        <v>301</v>
      </c>
      <c r="O304" s="98" t="s">
        <v>302</v>
      </c>
      <c r="P304" s="91" t="s">
        <v>303</v>
      </c>
      <c r="Q304" s="91" t="s">
        <v>304</v>
      </c>
      <c r="R304" s="91" t="s">
        <v>305</v>
      </c>
      <c r="S304" s="6"/>
      <c r="T304" s="14"/>
      <c r="U304" s="14"/>
      <c r="V304" s="14"/>
    </row>
    <row r="305" spans="1:19" s="14" customFormat="1" ht="15">
      <c r="A305" s="232">
        <v>15</v>
      </c>
      <c r="B305" s="17" t="s">
        <v>110</v>
      </c>
      <c r="C305" s="215">
        <f>SUM(M322)</f>
        <v>605</v>
      </c>
      <c r="D305" s="154" t="s">
        <v>962</v>
      </c>
      <c r="E305" s="215"/>
      <c r="F305" s="215"/>
      <c r="G305" s="215"/>
      <c r="H305" s="11"/>
      <c r="I305" s="157"/>
      <c r="J305" s="216"/>
      <c r="K305" s="216"/>
      <c r="L305" s="217"/>
      <c r="M305" s="215"/>
      <c r="N305" s="10"/>
      <c r="O305" s="4"/>
      <c r="P305" s="4"/>
      <c r="Q305" s="4"/>
      <c r="R305" s="4"/>
      <c r="S305" s="6"/>
    </row>
    <row r="306" spans="1:22" ht="60" customHeight="1">
      <c r="A306" s="232"/>
      <c r="B306" s="233"/>
      <c r="C306" s="232"/>
      <c r="D306" s="232"/>
      <c r="E306" s="232"/>
      <c r="F306" s="232"/>
      <c r="G306" s="246">
        <v>1</v>
      </c>
      <c r="H306" s="41" t="s">
        <v>18</v>
      </c>
      <c r="I306" s="47" t="s">
        <v>1074</v>
      </c>
      <c r="J306" s="269" t="s">
        <v>757</v>
      </c>
      <c r="K306" s="42" t="s">
        <v>1067</v>
      </c>
      <c r="L306" s="47">
        <v>3</v>
      </c>
      <c r="M306" s="47" t="s">
        <v>1065</v>
      </c>
      <c r="N306" s="10" t="s">
        <v>699</v>
      </c>
      <c r="P306" s="6"/>
      <c r="Q306" s="6"/>
      <c r="R306" s="6"/>
      <c r="S306" s="6"/>
      <c r="T306" s="14"/>
      <c r="U306" s="14"/>
      <c r="V306" s="14"/>
    </row>
    <row r="307" spans="1:22" ht="15">
      <c r="A307" s="7">
        <v>1</v>
      </c>
      <c r="B307" s="49" t="s">
        <v>758</v>
      </c>
      <c r="C307" s="196" t="s">
        <v>93</v>
      </c>
      <c r="D307" s="196" t="s">
        <v>772</v>
      </c>
      <c r="E307" s="51">
        <v>3</v>
      </c>
      <c r="F307" s="51">
        <v>2</v>
      </c>
      <c r="G307" s="43" t="s">
        <v>118</v>
      </c>
      <c r="H307" s="643" t="s">
        <v>18</v>
      </c>
      <c r="I307" s="643" t="s">
        <v>759</v>
      </c>
      <c r="J307" s="752" t="s">
        <v>757</v>
      </c>
      <c r="K307" s="42" t="s">
        <v>760</v>
      </c>
      <c r="L307" s="47">
        <v>2</v>
      </c>
      <c r="M307" s="47">
        <v>26</v>
      </c>
      <c r="N307" s="10" t="s">
        <v>699</v>
      </c>
      <c r="O307" s="308">
        <v>1</v>
      </c>
      <c r="P307" s="243"/>
      <c r="Q307" s="244">
        <v>1</v>
      </c>
      <c r="R307" s="245"/>
      <c r="S307" s="6"/>
      <c r="T307" s="14"/>
      <c r="U307" s="14"/>
      <c r="V307" s="14"/>
    </row>
    <row r="308" spans="1:22" ht="30">
      <c r="A308" s="7">
        <v>2</v>
      </c>
      <c r="B308" s="49" t="s">
        <v>1397</v>
      </c>
      <c r="C308" s="196" t="s">
        <v>625</v>
      </c>
      <c r="D308" s="196" t="s">
        <v>547</v>
      </c>
      <c r="E308" s="51">
        <v>1</v>
      </c>
      <c r="F308" s="51">
        <v>2</v>
      </c>
      <c r="G308" s="43" t="s">
        <v>118</v>
      </c>
      <c r="H308" s="644"/>
      <c r="I308" s="644"/>
      <c r="J308" s="753"/>
      <c r="K308" s="42" t="s">
        <v>761</v>
      </c>
      <c r="L308" s="47">
        <v>2</v>
      </c>
      <c r="M308" s="47">
        <v>26</v>
      </c>
      <c r="N308" s="10" t="s">
        <v>699</v>
      </c>
      <c r="O308" s="308">
        <v>2</v>
      </c>
      <c r="P308" s="243"/>
      <c r="Q308" s="244">
        <v>1</v>
      </c>
      <c r="R308" s="245"/>
      <c r="S308" s="6"/>
      <c r="T308" s="14"/>
      <c r="U308" s="14"/>
      <c r="V308" s="14"/>
    </row>
    <row r="309" spans="1:22" ht="30">
      <c r="A309" s="7">
        <v>3</v>
      </c>
      <c r="B309" s="49" t="s">
        <v>763</v>
      </c>
      <c r="C309" s="196" t="s">
        <v>764</v>
      </c>
      <c r="D309" s="196"/>
      <c r="E309" s="51">
        <v>2</v>
      </c>
      <c r="F309" s="51">
        <v>3</v>
      </c>
      <c r="G309" s="43" t="s">
        <v>106</v>
      </c>
      <c r="H309" s="644"/>
      <c r="I309" s="644"/>
      <c r="J309" s="753"/>
      <c r="K309" s="42" t="s">
        <v>765</v>
      </c>
      <c r="L309" s="47">
        <v>3</v>
      </c>
      <c r="M309" s="47">
        <v>22</v>
      </c>
      <c r="N309" s="10" t="s">
        <v>699</v>
      </c>
      <c r="O309" s="308">
        <v>2</v>
      </c>
      <c r="P309" s="243"/>
      <c r="Q309" s="244"/>
      <c r="R309" s="245">
        <v>1</v>
      </c>
      <c r="S309" s="6"/>
      <c r="T309" s="14"/>
      <c r="U309" s="14"/>
      <c r="V309" s="14"/>
    </row>
    <row r="310" spans="1:22" ht="30">
      <c r="A310" s="7">
        <v>4</v>
      </c>
      <c r="B310" s="49" t="s">
        <v>766</v>
      </c>
      <c r="C310" s="196" t="s">
        <v>122</v>
      </c>
      <c r="D310" s="196" t="s">
        <v>313</v>
      </c>
      <c r="E310" s="51">
        <v>1</v>
      </c>
      <c r="F310" s="51">
        <v>9</v>
      </c>
      <c r="G310" s="43" t="s">
        <v>118</v>
      </c>
      <c r="H310" s="644"/>
      <c r="I310" s="644"/>
      <c r="J310" s="753"/>
      <c r="K310" s="42" t="s">
        <v>767</v>
      </c>
      <c r="L310" s="47">
        <v>3</v>
      </c>
      <c r="M310" s="47">
        <v>22</v>
      </c>
      <c r="N310" s="10" t="s">
        <v>699</v>
      </c>
      <c r="O310" s="308">
        <v>2</v>
      </c>
      <c r="P310" s="243"/>
      <c r="Q310" s="244"/>
      <c r="R310" s="245">
        <v>1</v>
      </c>
      <c r="S310" s="6"/>
      <c r="T310" s="14"/>
      <c r="U310" s="14"/>
      <c r="V310" s="14"/>
    </row>
    <row r="311" spans="1:22" ht="15">
      <c r="A311" s="7">
        <v>5</v>
      </c>
      <c r="B311" s="49" t="s">
        <v>773</v>
      </c>
      <c r="C311" s="196" t="s">
        <v>124</v>
      </c>
      <c r="D311" s="196"/>
      <c r="E311" s="51">
        <v>1</v>
      </c>
      <c r="F311" s="51">
        <v>3</v>
      </c>
      <c r="G311" s="43" t="s">
        <v>118</v>
      </c>
      <c r="H311" s="644"/>
      <c r="I311" s="644"/>
      <c r="J311" s="753"/>
      <c r="K311" s="42" t="s">
        <v>762</v>
      </c>
      <c r="L311" s="47"/>
      <c r="M311" s="47"/>
      <c r="N311" s="10"/>
      <c r="O311" s="308">
        <v>2</v>
      </c>
      <c r="P311" s="243"/>
      <c r="Q311" s="244"/>
      <c r="R311" s="245"/>
      <c r="S311" s="6"/>
      <c r="T311" s="14"/>
      <c r="U311" s="14"/>
      <c r="V311" s="14"/>
    </row>
    <row r="312" spans="1:22" ht="15">
      <c r="A312" s="7">
        <v>6</v>
      </c>
      <c r="B312" s="617" t="s">
        <v>1398</v>
      </c>
      <c r="C312" s="196" t="s">
        <v>122</v>
      </c>
      <c r="D312" s="196"/>
      <c r="E312" s="51">
        <v>2</v>
      </c>
      <c r="F312" s="51"/>
      <c r="G312" s="43"/>
      <c r="H312" s="644"/>
      <c r="I312" s="644"/>
      <c r="J312" s="753"/>
      <c r="K312" s="42" t="s">
        <v>762</v>
      </c>
      <c r="L312" s="47"/>
      <c r="M312" s="47"/>
      <c r="N312" s="10"/>
      <c r="O312" s="308">
        <v>2</v>
      </c>
      <c r="P312" s="243"/>
      <c r="Q312" s="244"/>
      <c r="R312" s="245"/>
      <c r="S312" s="6"/>
      <c r="T312" s="14"/>
      <c r="U312" s="14"/>
      <c r="V312" s="14"/>
    </row>
    <row r="313" spans="1:22" ht="15">
      <c r="A313" s="7">
        <v>7</v>
      </c>
      <c r="B313" s="617" t="s">
        <v>1401</v>
      </c>
      <c r="C313" s="196" t="s">
        <v>312</v>
      </c>
      <c r="D313" s="196"/>
      <c r="E313" s="51">
        <v>2</v>
      </c>
      <c r="F313" s="51"/>
      <c r="G313" s="43"/>
      <c r="H313" s="644"/>
      <c r="I313" s="644"/>
      <c r="J313" s="753"/>
      <c r="K313" s="42" t="s">
        <v>762</v>
      </c>
      <c r="L313" s="47"/>
      <c r="M313" s="47"/>
      <c r="N313" s="10"/>
      <c r="O313" s="308">
        <v>2</v>
      </c>
      <c r="P313" s="243"/>
      <c r="Q313" s="244"/>
      <c r="R313" s="245"/>
      <c r="S313" s="6"/>
      <c r="T313" s="14"/>
      <c r="U313" s="14"/>
      <c r="V313" s="14"/>
    </row>
    <row r="314" spans="1:22" ht="15">
      <c r="A314" s="7">
        <v>8</v>
      </c>
      <c r="B314" s="49"/>
      <c r="C314" s="196"/>
      <c r="D314" s="196"/>
      <c r="E314" s="51"/>
      <c r="F314" s="51"/>
      <c r="G314" s="43"/>
      <c r="H314" s="644"/>
      <c r="I314" s="644"/>
      <c r="J314" s="753"/>
      <c r="K314" s="42" t="s">
        <v>762</v>
      </c>
      <c r="L314" s="47"/>
      <c r="M314" s="47"/>
      <c r="N314" s="10"/>
      <c r="O314" s="308">
        <v>1</v>
      </c>
      <c r="P314" s="243"/>
      <c r="Q314" s="244"/>
      <c r="R314" s="245"/>
      <c r="S314" s="6"/>
      <c r="T314" s="14"/>
      <c r="U314" s="14"/>
      <c r="V314" s="14"/>
    </row>
    <row r="315" spans="1:22" ht="15">
      <c r="A315" s="7"/>
      <c r="B315" s="49"/>
      <c r="C315" s="196"/>
      <c r="D315" s="196"/>
      <c r="E315" s="51"/>
      <c r="F315" s="51"/>
      <c r="G315" s="43"/>
      <c r="H315" s="644"/>
      <c r="I315" s="644"/>
      <c r="J315" s="753"/>
      <c r="K315" s="42" t="s">
        <v>762</v>
      </c>
      <c r="L315" s="47"/>
      <c r="M315" s="47"/>
      <c r="N315" s="10"/>
      <c r="O315" s="308">
        <v>1</v>
      </c>
      <c r="P315" s="243"/>
      <c r="Q315" s="244"/>
      <c r="R315" s="245"/>
      <c r="S315" s="6"/>
      <c r="T315" s="14"/>
      <c r="U315" s="14"/>
      <c r="V315" s="14"/>
    </row>
    <row r="316" spans="1:22" ht="15">
      <c r="A316" s="7">
        <v>15</v>
      </c>
      <c r="B316" s="49"/>
      <c r="C316" s="196"/>
      <c r="D316" s="196"/>
      <c r="E316" s="51"/>
      <c r="F316" s="51"/>
      <c r="G316" s="43"/>
      <c r="H316" s="644"/>
      <c r="I316" s="644"/>
      <c r="J316" s="753"/>
      <c r="K316" s="42" t="s">
        <v>762</v>
      </c>
      <c r="L316" s="47"/>
      <c r="M316" s="47"/>
      <c r="N316" s="10"/>
      <c r="O316" s="308">
        <v>1</v>
      </c>
      <c r="P316" s="243"/>
      <c r="Q316" s="244"/>
      <c r="R316" s="245"/>
      <c r="S316" s="6"/>
      <c r="T316" s="14"/>
      <c r="U316" s="14"/>
      <c r="V316" s="14"/>
    </row>
    <row r="317" spans="1:22" ht="30">
      <c r="A317" s="232"/>
      <c r="B317" s="233"/>
      <c r="C317" s="232"/>
      <c r="D317" s="232"/>
      <c r="E317" s="232"/>
      <c r="F317" s="232"/>
      <c r="G317" s="232"/>
      <c r="H317" s="652"/>
      <c r="I317" s="652"/>
      <c r="J317" s="754"/>
      <c r="K317" s="42" t="s">
        <v>1066</v>
      </c>
      <c r="L317" s="47">
        <v>3</v>
      </c>
      <c r="M317" s="47">
        <v>242</v>
      </c>
      <c r="N317" s="10"/>
      <c r="O317" s="99"/>
      <c r="P317" s="99"/>
      <c r="Q317" s="99"/>
      <c r="R317" s="99"/>
      <c r="S317" s="6"/>
      <c r="T317" s="14"/>
      <c r="U317" s="14"/>
      <c r="V317" s="14"/>
    </row>
    <row r="318" spans="1:22" ht="30">
      <c r="A318" s="7"/>
      <c r="B318" s="49" t="s">
        <v>1398</v>
      </c>
      <c r="C318" s="196" t="s">
        <v>122</v>
      </c>
      <c r="D318" s="196"/>
      <c r="E318" s="51">
        <v>2</v>
      </c>
      <c r="F318" s="51"/>
      <c r="G318" s="43"/>
      <c r="H318" s="503" t="s">
        <v>18</v>
      </c>
      <c r="I318" s="616" t="s">
        <v>1403</v>
      </c>
      <c r="J318" s="618" t="s">
        <v>1399</v>
      </c>
      <c r="K318" s="42" t="s">
        <v>762</v>
      </c>
      <c r="L318" s="47">
        <v>3</v>
      </c>
      <c r="M318" s="47">
        <v>11</v>
      </c>
      <c r="N318" s="10"/>
      <c r="O318" s="99"/>
      <c r="P318" s="99"/>
      <c r="Q318" s="99"/>
      <c r="R318" s="99"/>
      <c r="S318" s="6"/>
      <c r="T318" s="14"/>
      <c r="U318" s="14"/>
      <c r="V318" s="14"/>
    </row>
    <row r="319" spans="1:22" ht="21.75" customHeight="1">
      <c r="A319" s="7"/>
      <c r="B319" s="49" t="s">
        <v>773</v>
      </c>
      <c r="C319" s="196" t="s">
        <v>124</v>
      </c>
      <c r="D319" s="196"/>
      <c r="E319" s="51">
        <v>1</v>
      </c>
      <c r="F319" s="51">
        <v>3</v>
      </c>
      <c r="G319" s="43" t="s">
        <v>118</v>
      </c>
      <c r="H319" s="643" t="s">
        <v>18</v>
      </c>
      <c r="I319" s="643" t="s">
        <v>1404</v>
      </c>
      <c r="J319" s="669" t="s">
        <v>1400</v>
      </c>
      <c r="K319" s="42" t="s">
        <v>761</v>
      </c>
      <c r="L319" s="47">
        <v>2</v>
      </c>
      <c r="M319" s="47">
        <v>26</v>
      </c>
      <c r="N319" s="10"/>
      <c r="O319" s="308">
        <v>1</v>
      </c>
      <c r="P319" s="243"/>
      <c r="Q319" s="244">
        <v>1</v>
      </c>
      <c r="R319" s="245"/>
      <c r="S319" s="6"/>
      <c r="T319" s="14"/>
      <c r="U319" s="14"/>
      <c r="V319" s="14"/>
    </row>
    <row r="320" spans="1:22" ht="21.75" customHeight="1">
      <c r="A320" s="7"/>
      <c r="B320" s="49" t="s">
        <v>1401</v>
      </c>
      <c r="C320" s="196" t="s">
        <v>312</v>
      </c>
      <c r="D320" s="196"/>
      <c r="E320" s="51">
        <v>2</v>
      </c>
      <c r="F320" s="51"/>
      <c r="G320" s="43"/>
      <c r="H320" s="652"/>
      <c r="I320" s="652"/>
      <c r="J320" s="670"/>
      <c r="K320" s="42" t="s">
        <v>1402</v>
      </c>
      <c r="L320" s="47">
        <v>3</v>
      </c>
      <c r="M320" s="47">
        <v>22</v>
      </c>
      <c r="N320" s="10"/>
      <c r="O320" s="308">
        <v>1</v>
      </c>
      <c r="P320" s="243"/>
      <c r="Q320" s="244"/>
      <c r="R320" s="245">
        <v>1</v>
      </c>
      <c r="S320" s="6"/>
      <c r="T320" s="14"/>
      <c r="U320" s="14"/>
      <c r="V320" s="14"/>
    </row>
    <row r="321" spans="1:22" ht="30" customHeight="1" thickBot="1">
      <c r="A321" s="498" t="s">
        <v>41</v>
      </c>
      <c r="B321" s="49" t="s">
        <v>1196</v>
      </c>
      <c r="C321" s="196" t="s">
        <v>160</v>
      </c>
      <c r="D321" s="370" t="s">
        <v>74</v>
      </c>
      <c r="E321" s="385"/>
      <c r="F321" s="51"/>
      <c r="G321" s="43"/>
      <c r="H321" s="41" t="s">
        <v>18</v>
      </c>
      <c r="I321" s="627" t="s">
        <v>1131</v>
      </c>
      <c r="J321" s="269" t="s">
        <v>950</v>
      </c>
      <c r="K321" s="42" t="s">
        <v>75</v>
      </c>
      <c r="L321" s="47">
        <v>2</v>
      </c>
      <c r="M321" s="47">
        <v>208</v>
      </c>
      <c r="N321" s="10"/>
      <c r="O321" s="99"/>
      <c r="P321" s="99"/>
      <c r="Q321" s="99"/>
      <c r="R321" s="99"/>
      <c r="S321" s="6"/>
      <c r="T321" s="14"/>
      <c r="U321" s="14"/>
      <c r="V321" s="14"/>
    </row>
    <row r="322" spans="1:22" s="20" customFormat="1" ht="15.75" thickBot="1">
      <c r="A322" s="232"/>
      <c r="B322" s="233"/>
      <c r="C322" s="232"/>
      <c r="D322" s="232"/>
      <c r="E322" s="232"/>
      <c r="F322" s="232"/>
      <c r="G322" s="232"/>
      <c r="H322" s="232"/>
      <c r="I322" s="23"/>
      <c r="J322" s="232"/>
      <c r="K322" s="26" t="s">
        <v>111</v>
      </c>
      <c r="L322" s="105"/>
      <c r="M322" s="82">
        <f>SUM(M307:M321)</f>
        <v>605</v>
      </c>
      <c r="N322" s="84"/>
      <c r="O322" s="10"/>
      <c r="P322" s="99"/>
      <c r="Q322" s="99"/>
      <c r="R322" s="99"/>
      <c r="S322" s="6"/>
      <c r="T322" s="14"/>
      <c r="U322" s="14"/>
      <c r="V322" s="14"/>
    </row>
    <row r="323" spans="1:22" ht="15">
      <c r="A323" s="232"/>
      <c r="B323" s="233"/>
      <c r="C323" s="232"/>
      <c r="D323" s="232"/>
      <c r="E323" s="232"/>
      <c r="F323" s="232"/>
      <c r="G323" s="232"/>
      <c r="H323" s="232"/>
      <c r="I323" s="232"/>
      <c r="J323" s="209"/>
      <c r="K323" s="209"/>
      <c r="L323" s="209"/>
      <c r="M323" s="155" t="s">
        <v>53</v>
      </c>
      <c r="N323" s="6"/>
      <c r="O323" s="152">
        <f>SUM(O307:O322)</f>
        <v>18</v>
      </c>
      <c r="P323" s="7">
        <f>SUM(P307:P322)</f>
        <v>0</v>
      </c>
      <c r="Q323" s="7">
        <f>SUM(Q307:Q322)</f>
        <v>3</v>
      </c>
      <c r="R323" s="7">
        <f>SUM(R307:R322)</f>
        <v>3</v>
      </c>
      <c r="S323" s="6"/>
      <c r="T323" s="14"/>
      <c r="U323" s="14"/>
      <c r="V323" s="14"/>
    </row>
    <row r="324" spans="1:19" s="14" customFormat="1" ht="15" customHeight="1">
      <c r="A324" s="232"/>
      <c r="B324" s="233"/>
      <c r="C324" s="232"/>
      <c r="D324" s="232"/>
      <c r="E324" s="232"/>
      <c r="F324" s="232"/>
      <c r="G324" s="232"/>
      <c r="H324" s="232"/>
      <c r="I324" s="232"/>
      <c r="J324" s="232"/>
      <c r="K324" s="232"/>
      <c r="L324" s="232"/>
      <c r="M324" s="232"/>
      <c r="N324" s="232"/>
      <c r="O324" s="84"/>
      <c r="P324" s="84"/>
      <c r="Q324" s="84"/>
      <c r="R324" s="84"/>
      <c r="S324" s="6"/>
    </row>
    <row r="325" spans="1:22" ht="71.25">
      <c r="A325" s="91" t="s">
        <v>20</v>
      </c>
      <c r="B325" s="91" t="s">
        <v>17</v>
      </c>
      <c r="C325" s="91" t="s">
        <v>46</v>
      </c>
      <c r="D325" s="91" t="s">
        <v>307</v>
      </c>
      <c r="E325" s="279" t="s">
        <v>98</v>
      </c>
      <c r="F325" s="280" t="s">
        <v>99</v>
      </c>
      <c r="G325" s="91" t="s">
        <v>47</v>
      </c>
      <c r="H325" s="91" t="s">
        <v>21</v>
      </c>
      <c r="I325" s="91" t="s">
        <v>742</v>
      </c>
      <c r="J325" s="277" t="s">
        <v>644</v>
      </c>
      <c r="K325" s="91" t="s">
        <v>645</v>
      </c>
      <c r="L325" s="281" t="s">
        <v>19</v>
      </c>
      <c r="M325" s="181" t="s">
        <v>108</v>
      </c>
      <c r="N325" s="140" t="s">
        <v>301</v>
      </c>
      <c r="O325" s="98" t="s">
        <v>302</v>
      </c>
      <c r="P325" s="91" t="s">
        <v>303</v>
      </c>
      <c r="Q325" s="91" t="s">
        <v>304</v>
      </c>
      <c r="R325" s="91" t="s">
        <v>305</v>
      </c>
      <c r="S325" s="6"/>
      <c r="T325" s="14"/>
      <c r="U325" s="14"/>
      <c r="V325" s="14"/>
    </row>
    <row r="326" spans="1:22" s="4" customFormat="1" ht="15">
      <c r="A326" s="10">
        <v>5</v>
      </c>
      <c r="B326" s="108" t="s">
        <v>110</v>
      </c>
      <c r="C326" s="22">
        <f>SUM(M344)</f>
        <v>20</v>
      </c>
      <c r="D326" s="21" t="s">
        <v>1176</v>
      </c>
      <c r="E326" s="22"/>
      <c r="F326" s="22"/>
      <c r="G326" s="99"/>
      <c r="H326" s="22"/>
      <c r="I326" s="23"/>
      <c r="J326" s="30"/>
      <c r="K326" s="37"/>
      <c r="L326" s="108"/>
      <c r="M326" s="10"/>
      <c r="N326" s="84"/>
      <c r="O326" s="84"/>
      <c r="P326" s="99"/>
      <c r="Q326" s="99"/>
      <c r="R326" s="99"/>
      <c r="S326" s="6"/>
      <c r="T326" s="14"/>
      <c r="U326" s="14"/>
      <c r="V326" s="14"/>
    </row>
    <row r="327" spans="1:22" ht="15">
      <c r="A327" s="7">
        <v>1</v>
      </c>
      <c r="B327" s="44" t="s">
        <v>234</v>
      </c>
      <c r="C327" s="47" t="s">
        <v>122</v>
      </c>
      <c r="D327" s="47" t="s">
        <v>313</v>
      </c>
      <c r="E327" s="47">
        <v>2</v>
      </c>
      <c r="F327" s="47">
        <v>6</v>
      </c>
      <c r="G327" s="47" t="s">
        <v>107</v>
      </c>
      <c r="H327" s="47" t="s">
        <v>704</v>
      </c>
      <c r="I327" s="172" t="s">
        <v>626</v>
      </c>
      <c r="J327" s="252"/>
      <c r="K327" s="253" t="s">
        <v>235</v>
      </c>
      <c r="L327" s="260"/>
      <c r="M327" s="7">
        <v>20</v>
      </c>
      <c r="N327" s="9"/>
      <c r="O327" s="8"/>
      <c r="P327" s="99"/>
      <c r="Q327" s="99"/>
      <c r="R327" s="99"/>
      <c r="S327" s="6"/>
      <c r="T327" s="14"/>
      <c r="U327" s="14"/>
      <c r="V327" s="14"/>
    </row>
    <row r="328" spans="1:22" ht="15">
      <c r="A328" s="232"/>
      <c r="B328" s="233"/>
      <c r="C328" s="232"/>
      <c r="D328" s="232"/>
      <c r="E328" s="232"/>
      <c r="F328" s="232"/>
      <c r="G328" s="232"/>
      <c r="H328" s="232"/>
      <c r="I328" s="259" t="s">
        <v>739</v>
      </c>
      <c r="J328" s="254"/>
      <c r="K328" s="255"/>
      <c r="L328" s="261"/>
      <c r="M328" s="112"/>
      <c r="N328" s="9"/>
      <c r="O328" s="8"/>
      <c r="P328" s="99"/>
      <c r="Q328" s="99"/>
      <c r="R328" s="99"/>
      <c r="S328" s="6"/>
      <c r="T328" s="14"/>
      <c r="U328" s="14"/>
      <c r="V328" s="14"/>
    </row>
    <row r="329" spans="1:22" ht="15">
      <c r="A329" s="232"/>
      <c r="B329" s="233"/>
      <c r="C329" s="232"/>
      <c r="D329" s="232"/>
      <c r="E329" s="232"/>
      <c r="F329" s="232"/>
      <c r="G329" s="232"/>
      <c r="H329" s="232"/>
      <c r="I329" s="172" t="s">
        <v>746</v>
      </c>
      <c r="J329" s="252"/>
      <c r="K329" s="253" t="s">
        <v>235</v>
      </c>
      <c r="L329" s="260"/>
      <c r="M329" s="7"/>
      <c r="N329" s="9"/>
      <c r="O329" s="8"/>
      <c r="P329" s="99"/>
      <c r="Q329" s="99"/>
      <c r="R329" s="99"/>
      <c r="S329" s="6"/>
      <c r="T329" s="14"/>
      <c r="U329" s="14"/>
      <c r="V329" s="14"/>
    </row>
    <row r="330" spans="1:22" ht="15">
      <c r="A330" s="232"/>
      <c r="B330" s="233"/>
      <c r="C330" s="232"/>
      <c r="D330" s="232"/>
      <c r="E330" s="232"/>
      <c r="F330" s="232"/>
      <c r="G330" s="232"/>
      <c r="H330" s="232"/>
      <c r="I330" s="259" t="s">
        <v>745</v>
      </c>
      <c r="J330" s="254"/>
      <c r="K330" s="255"/>
      <c r="L330" s="261"/>
      <c r="M330" s="112"/>
      <c r="N330" s="9"/>
      <c r="O330" s="8"/>
      <c r="P330" s="99"/>
      <c r="Q330" s="99"/>
      <c r="R330" s="99"/>
      <c r="S330" s="6"/>
      <c r="T330" s="14"/>
      <c r="U330" s="14"/>
      <c r="V330" s="14"/>
    </row>
    <row r="331" spans="1:22" ht="30.75" customHeight="1">
      <c r="A331" s="232"/>
      <c r="B331" s="233"/>
      <c r="C331" s="232"/>
      <c r="D331" s="232"/>
      <c r="E331" s="232"/>
      <c r="F331" s="232"/>
      <c r="G331" s="232"/>
      <c r="H331" s="232"/>
      <c r="I331" s="633" t="s">
        <v>219</v>
      </c>
      <c r="J331" s="726" t="s">
        <v>220</v>
      </c>
      <c r="K331" s="258" t="s">
        <v>221</v>
      </c>
      <c r="L331" s="256">
        <v>1</v>
      </c>
      <c r="M331" s="256" t="s">
        <v>94</v>
      </c>
      <c r="N331" s="9"/>
      <c r="O331" s="93">
        <v>1</v>
      </c>
      <c r="P331" s="95">
        <v>1</v>
      </c>
      <c r="Q331" s="96"/>
      <c r="R331" s="97"/>
      <c r="S331" s="6"/>
      <c r="T331" s="14"/>
      <c r="U331" s="14"/>
      <c r="V331" s="14"/>
    </row>
    <row r="332" spans="1:22" ht="45">
      <c r="A332" s="232"/>
      <c r="B332" s="233"/>
      <c r="C332" s="232"/>
      <c r="D332" s="232"/>
      <c r="E332" s="232"/>
      <c r="F332" s="232"/>
      <c r="G332" s="232"/>
      <c r="H332" s="232"/>
      <c r="I332" s="634"/>
      <c r="J332" s="727"/>
      <c r="K332" s="258" t="s">
        <v>222</v>
      </c>
      <c r="L332" s="256">
        <v>2</v>
      </c>
      <c r="M332" s="256" t="s">
        <v>94</v>
      </c>
      <c r="N332" s="9"/>
      <c r="O332" s="93">
        <v>1</v>
      </c>
      <c r="P332" s="95"/>
      <c r="Q332" s="96">
        <v>1</v>
      </c>
      <c r="R332" s="97"/>
      <c r="S332" s="6"/>
      <c r="T332" s="14"/>
      <c r="U332" s="14"/>
      <c r="V332" s="14"/>
    </row>
    <row r="333" spans="1:22" ht="16.5" customHeight="1">
      <c r="A333" s="232"/>
      <c r="B333" s="233"/>
      <c r="C333" s="232"/>
      <c r="D333" s="232"/>
      <c r="E333" s="232"/>
      <c r="F333" s="232"/>
      <c r="G333" s="232"/>
      <c r="H333" s="232"/>
      <c r="I333" s="647"/>
      <c r="J333" s="728"/>
      <c r="K333" s="258" t="s">
        <v>223</v>
      </c>
      <c r="L333" s="256">
        <v>2</v>
      </c>
      <c r="M333" s="256" t="s">
        <v>94</v>
      </c>
      <c r="N333" s="9"/>
      <c r="O333" s="93">
        <v>1</v>
      </c>
      <c r="P333" s="95"/>
      <c r="Q333" s="96">
        <v>1</v>
      </c>
      <c r="R333" s="97"/>
      <c r="S333" s="6"/>
      <c r="T333" s="14"/>
      <c r="U333" s="14"/>
      <c r="V333" s="14"/>
    </row>
    <row r="334" spans="1:22" ht="16.5" customHeight="1">
      <c r="A334" s="232"/>
      <c r="B334" s="233"/>
      <c r="C334" s="232"/>
      <c r="D334" s="232"/>
      <c r="E334" s="232"/>
      <c r="F334" s="232"/>
      <c r="G334" s="232"/>
      <c r="H334" s="232"/>
      <c r="I334" s="84"/>
      <c r="J334" s="374"/>
      <c r="K334" s="373"/>
      <c r="L334" s="84"/>
      <c r="M334" s="84"/>
      <c r="N334" s="9"/>
      <c r="O334" s="84"/>
      <c r="P334" s="6"/>
      <c r="Q334" s="6"/>
      <c r="R334" s="6"/>
      <c r="S334" s="6"/>
      <c r="T334" s="14"/>
      <c r="U334" s="14"/>
      <c r="V334" s="14"/>
    </row>
    <row r="335" spans="1:22" ht="46.5" customHeight="1">
      <c r="A335" s="7">
        <v>2</v>
      </c>
      <c r="B335" s="44" t="s">
        <v>585</v>
      </c>
      <c r="C335" s="47" t="s">
        <v>122</v>
      </c>
      <c r="D335" s="47" t="s">
        <v>313</v>
      </c>
      <c r="E335" s="47">
        <v>2</v>
      </c>
      <c r="F335" s="47">
        <v>7</v>
      </c>
      <c r="G335" s="47" t="s">
        <v>106</v>
      </c>
      <c r="H335" s="47" t="s">
        <v>583</v>
      </c>
      <c r="I335" s="46" t="s">
        <v>519</v>
      </c>
      <c r="J335" s="234">
        <v>43750</v>
      </c>
      <c r="K335" s="46" t="s">
        <v>584</v>
      </c>
      <c r="L335" s="47"/>
      <c r="M335" s="47" t="s">
        <v>94</v>
      </c>
      <c r="N335" s="9"/>
      <c r="O335" s="84"/>
      <c r="P335" s="99"/>
      <c r="Q335" s="99"/>
      <c r="R335" s="99"/>
      <c r="S335" s="6"/>
      <c r="T335" s="14"/>
      <c r="U335" s="14"/>
      <c r="V335" s="14"/>
    </row>
    <row r="336" spans="1:22" ht="30">
      <c r="A336" s="232"/>
      <c r="B336" s="233"/>
      <c r="C336" s="232"/>
      <c r="D336" s="232"/>
      <c r="E336" s="232"/>
      <c r="F336" s="232"/>
      <c r="G336" s="232"/>
      <c r="H336" s="47" t="s">
        <v>583</v>
      </c>
      <c r="I336" s="46" t="s">
        <v>520</v>
      </c>
      <c r="J336" s="234" t="s">
        <v>455</v>
      </c>
      <c r="K336" s="46" t="s">
        <v>584</v>
      </c>
      <c r="L336" s="47"/>
      <c r="M336" s="47" t="s">
        <v>94</v>
      </c>
      <c r="N336" s="9"/>
      <c r="O336" s="93">
        <v>3</v>
      </c>
      <c r="P336" s="95"/>
      <c r="Q336" s="96"/>
      <c r="R336" s="97"/>
      <c r="S336" s="6"/>
      <c r="T336" s="14"/>
      <c r="U336" s="14"/>
      <c r="V336" s="14"/>
    </row>
    <row r="337" spans="1:19" s="14" customFormat="1" ht="15">
      <c r="A337" s="232"/>
      <c r="B337" s="233"/>
      <c r="C337" s="232"/>
      <c r="D337" s="232"/>
      <c r="E337" s="232"/>
      <c r="F337" s="232"/>
      <c r="G337" s="232"/>
      <c r="H337" s="232"/>
      <c r="I337" s="232"/>
      <c r="J337" s="232"/>
      <c r="K337" s="232"/>
      <c r="L337" s="232"/>
      <c r="M337" s="232"/>
      <c r="N337" s="232"/>
      <c r="O337" s="84"/>
      <c r="P337" s="99"/>
      <c r="Q337" s="99"/>
      <c r="R337" s="99"/>
      <c r="S337" s="6"/>
    </row>
    <row r="338" spans="1:22" ht="46.5" customHeight="1">
      <c r="A338" s="7">
        <v>3</v>
      </c>
      <c r="B338" s="44" t="s">
        <v>582</v>
      </c>
      <c r="C338" s="47" t="s">
        <v>122</v>
      </c>
      <c r="D338" s="47" t="s">
        <v>313</v>
      </c>
      <c r="E338" s="47">
        <v>1</v>
      </c>
      <c r="F338" s="47">
        <v>7</v>
      </c>
      <c r="G338" s="47" t="s">
        <v>118</v>
      </c>
      <c r="H338" s="47" t="s">
        <v>583</v>
      </c>
      <c r="I338" s="46" t="s">
        <v>1323</v>
      </c>
      <c r="J338" s="234" t="s">
        <v>586</v>
      </c>
      <c r="K338" s="46" t="s">
        <v>584</v>
      </c>
      <c r="L338" s="47"/>
      <c r="M338" s="47" t="s">
        <v>94</v>
      </c>
      <c r="N338" s="9"/>
      <c r="O338" s="84"/>
      <c r="P338" s="99"/>
      <c r="Q338" s="99"/>
      <c r="R338" s="99"/>
      <c r="S338" s="6"/>
      <c r="T338" s="14"/>
      <c r="U338" s="14"/>
      <c r="V338" s="14"/>
    </row>
    <row r="339" spans="1:22" ht="29.25" customHeight="1">
      <c r="A339" s="7">
        <v>4</v>
      </c>
      <c r="B339" s="44" t="s">
        <v>1188</v>
      </c>
      <c r="C339" s="454" t="s">
        <v>122</v>
      </c>
      <c r="D339" s="47"/>
      <c r="E339" s="47" t="s">
        <v>306</v>
      </c>
      <c r="F339" s="47"/>
      <c r="G339" s="47"/>
      <c r="H339" s="47" t="s">
        <v>704</v>
      </c>
      <c r="I339" s="633" t="s">
        <v>1195</v>
      </c>
      <c r="J339" s="750" t="s">
        <v>1187</v>
      </c>
      <c r="K339" s="46" t="s">
        <v>1190</v>
      </c>
      <c r="L339" s="47">
        <v>3</v>
      </c>
      <c r="M339" s="47" t="s">
        <v>94</v>
      </c>
      <c r="N339" s="9"/>
      <c r="O339" s="84"/>
      <c r="P339" s="99"/>
      <c r="Q339" s="99"/>
      <c r="R339" s="99"/>
      <c r="S339" s="6"/>
      <c r="T339" s="14"/>
      <c r="U339" s="14"/>
      <c r="V339" s="14"/>
    </row>
    <row r="340" spans="1:22" ht="29.25" customHeight="1">
      <c r="A340" s="232"/>
      <c r="B340" s="233"/>
      <c r="C340" s="232"/>
      <c r="D340" s="232"/>
      <c r="E340" s="232"/>
      <c r="F340" s="232"/>
      <c r="G340" s="232"/>
      <c r="H340" s="232"/>
      <c r="I340" s="647"/>
      <c r="J340" s="751"/>
      <c r="K340" s="46" t="s">
        <v>1189</v>
      </c>
      <c r="L340" s="47">
        <v>2</v>
      </c>
      <c r="M340" s="47" t="s">
        <v>94</v>
      </c>
      <c r="N340" s="9"/>
      <c r="O340" s="84"/>
      <c r="P340" s="99"/>
      <c r="Q340" s="99"/>
      <c r="R340" s="99"/>
      <c r="S340" s="6"/>
      <c r="T340" s="14"/>
      <c r="U340" s="14"/>
      <c r="V340" s="14"/>
    </row>
    <row r="341" spans="1:22" ht="30" customHeight="1">
      <c r="A341" s="7">
        <v>5</v>
      </c>
      <c r="B341" s="44" t="s">
        <v>1192</v>
      </c>
      <c r="C341" s="454" t="s">
        <v>122</v>
      </c>
      <c r="D341" s="47"/>
      <c r="E341" s="47" t="s">
        <v>162</v>
      </c>
      <c r="F341" s="47"/>
      <c r="G341" s="47"/>
      <c r="H341" s="47" t="s">
        <v>704</v>
      </c>
      <c r="I341" s="46" t="s">
        <v>1186</v>
      </c>
      <c r="J341" s="234" t="s">
        <v>1194</v>
      </c>
      <c r="K341" s="46" t="s">
        <v>1190</v>
      </c>
      <c r="L341" s="47">
        <v>3</v>
      </c>
      <c r="M341" s="47" t="s">
        <v>94</v>
      </c>
      <c r="N341" s="9"/>
      <c r="O341" s="84"/>
      <c r="P341" s="99"/>
      <c r="Q341" s="99"/>
      <c r="R341" s="99"/>
      <c r="S341" s="6"/>
      <c r="T341" s="14"/>
      <c r="U341" s="14"/>
      <c r="V341" s="14"/>
    </row>
    <row r="342" spans="1:22" ht="29.25" customHeight="1">
      <c r="A342" s="498"/>
      <c r="B342" s="44" t="s">
        <v>1191</v>
      </c>
      <c r="C342" s="454" t="s">
        <v>122</v>
      </c>
      <c r="D342" s="44" t="s">
        <v>1193</v>
      </c>
      <c r="E342" s="47"/>
      <c r="F342" s="47"/>
      <c r="G342" s="47"/>
      <c r="H342" s="47" t="s">
        <v>704</v>
      </c>
      <c r="I342" s="633" t="s">
        <v>1186</v>
      </c>
      <c r="J342" s="726" t="s">
        <v>1194</v>
      </c>
      <c r="K342" s="46" t="s">
        <v>1190</v>
      </c>
      <c r="L342" s="47">
        <v>1</v>
      </c>
      <c r="M342" s="47" t="s">
        <v>94</v>
      </c>
      <c r="N342" s="9"/>
      <c r="O342" s="84"/>
      <c r="P342" s="99"/>
      <c r="Q342" s="99"/>
      <c r="R342" s="99"/>
      <c r="S342" s="6"/>
      <c r="T342" s="14"/>
      <c r="U342" s="14"/>
      <c r="V342" s="14"/>
    </row>
    <row r="343" spans="1:22" ht="29.25" customHeight="1">
      <c r="A343" s="232"/>
      <c r="B343" s="233"/>
      <c r="C343" s="232"/>
      <c r="D343" s="232"/>
      <c r="E343" s="232"/>
      <c r="F343" s="232"/>
      <c r="G343" s="232"/>
      <c r="H343" s="232"/>
      <c r="I343" s="647"/>
      <c r="J343" s="728"/>
      <c r="K343" s="46" t="s">
        <v>1189</v>
      </c>
      <c r="L343" s="47">
        <v>1</v>
      </c>
      <c r="M343" s="47" t="s">
        <v>94</v>
      </c>
      <c r="N343" s="9"/>
      <c r="O343" s="84"/>
      <c r="P343" s="99"/>
      <c r="Q343" s="99"/>
      <c r="R343" s="99"/>
      <c r="S343" s="6"/>
      <c r="T343" s="14"/>
      <c r="U343" s="14"/>
      <c r="V343" s="14"/>
    </row>
    <row r="344" spans="1:22" ht="15.75" thickBot="1">
      <c r="A344" s="232"/>
      <c r="B344" s="233"/>
      <c r="C344" s="232"/>
      <c r="D344" s="232"/>
      <c r="E344" s="232"/>
      <c r="F344" s="232"/>
      <c r="G344" s="232"/>
      <c r="H344" s="232"/>
      <c r="I344" s="232"/>
      <c r="J344" s="232"/>
      <c r="K344" s="35" t="s">
        <v>110</v>
      </c>
      <c r="L344" s="106"/>
      <c r="M344" s="86">
        <f>SUM(M327:M333)</f>
        <v>20</v>
      </c>
      <c r="N344" s="84"/>
      <c r="O344" s="84"/>
      <c r="P344" s="99"/>
      <c r="Q344" s="99"/>
      <c r="R344" s="99"/>
      <c r="S344" s="6"/>
      <c r="T344" s="14"/>
      <c r="U344" s="14"/>
      <c r="V344" s="14"/>
    </row>
    <row r="345" spans="1:22" ht="15">
      <c r="A345" s="232"/>
      <c r="B345" s="233"/>
      <c r="C345" s="232"/>
      <c r="D345" s="232"/>
      <c r="E345" s="232"/>
      <c r="F345" s="232"/>
      <c r="G345" s="232"/>
      <c r="H345" s="232"/>
      <c r="I345" s="232"/>
      <c r="J345" s="209"/>
      <c r="K345" s="209"/>
      <c r="L345" s="209"/>
      <c r="M345" s="155" t="s">
        <v>53</v>
      </c>
      <c r="N345" s="6"/>
      <c r="O345" s="152">
        <f>SUM(O331:O344)</f>
        <v>6</v>
      </c>
      <c r="P345" s="7">
        <f>SUM(P331:P344)</f>
        <v>1</v>
      </c>
      <c r="Q345" s="7">
        <f>SUM(Q331:Q344)</f>
        <v>2</v>
      </c>
      <c r="R345" s="7">
        <f>SUM(R331:R344)</f>
        <v>0</v>
      </c>
      <c r="S345" s="6"/>
      <c r="T345" s="14"/>
      <c r="U345" s="14"/>
      <c r="V345" s="14"/>
    </row>
    <row r="346" spans="1:19" s="14" customFormat="1" ht="15">
      <c r="A346" s="232"/>
      <c r="B346" s="233"/>
      <c r="C346" s="232"/>
      <c r="D346" s="232"/>
      <c r="E346" s="232"/>
      <c r="F346" s="232"/>
      <c r="G346" s="232"/>
      <c r="H346" s="232"/>
      <c r="I346" s="232"/>
      <c r="J346" s="232"/>
      <c r="K346" s="232"/>
      <c r="L346" s="232"/>
      <c r="M346" s="232"/>
      <c r="N346" s="232"/>
      <c r="O346" s="84"/>
      <c r="P346" s="99"/>
      <c r="Q346" s="99"/>
      <c r="R346" s="99"/>
      <c r="S346" s="6"/>
    </row>
    <row r="347" spans="1:22" ht="71.25">
      <c r="A347" s="88" t="s">
        <v>20</v>
      </c>
      <c r="B347" s="88" t="s">
        <v>17</v>
      </c>
      <c r="C347" s="88" t="s">
        <v>46</v>
      </c>
      <c r="D347" s="88" t="s">
        <v>307</v>
      </c>
      <c r="E347" s="89" t="s">
        <v>98</v>
      </c>
      <c r="F347" s="90" t="s">
        <v>99</v>
      </c>
      <c r="G347" s="88" t="s">
        <v>47</v>
      </c>
      <c r="H347" s="88" t="s">
        <v>21</v>
      </c>
      <c r="I347" s="91" t="s">
        <v>742</v>
      </c>
      <c r="J347" s="92" t="s">
        <v>644</v>
      </c>
      <c r="K347" s="88" t="s">
        <v>645</v>
      </c>
      <c r="L347" s="102" t="s">
        <v>19</v>
      </c>
      <c r="M347" s="181" t="s">
        <v>108</v>
      </c>
      <c r="N347" s="140" t="s">
        <v>301</v>
      </c>
      <c r="O347" s="98" t="s">
        <v>302</v>
      </c>
      <c r="P347" s="91" t="s">
        <v>303</v>
      </c>
      <c r="Q347" s="91" t="s">
        <v>304</v>
      </c>
      <c r="R347" s="91" t="s">
        <v>305</v>
      </c>
      <c r="S347" s="6"/>
      <c r="T347" s="14"/>
      <c r="U347" s="14"/>
      <c r="V347" s="14"/>
    </row>
    <row r="348" spans="1:22" ht="15">
      <c r="A348" s="99">
        <v>4</v>
      </c>
      <c r="B348" s="17" t="s">
        <v>110</v>
      </c>
      <c r="C348" s="211">
        <f>M371</f>
        <v>347</v>
      </c>
      <c r="D348" s="208" t="s">
        <v>499</v>
      </c>
      <c r="E348" s="210"/>
      <c r="F348" s="18"/>
      <c r="G348" s="20"/>
      <c r="J348" s="29"/>
      <c r="K348" s="20"/>
      <c r="L348" s="109"/>
      <c r="M348" s="83"/>
      <c r="N348" s="9"/>
      <c r="O348" s="8"/>
      <c r="P348" s="8"/>
      <c r="Q348" s="8"/>
      <c r="R348" s="8"/>
      <c r="S348" s="6"/>
      <c r="T348" s="14"/>
      <c r="U348" s="14"/>
      <c r="V348" s="14"/>
    </row>
    <row r="349" spans="1:22" ht="15" customHeight="1">
      <c r="A349" s="40">
        <v>1</v>
      </c>
      <c r="B349" s="178" t="s">
        <v>175</v>
      </c>
      <c r="C349" s="7" t="s">
        <v>719</v>
      </c>
      <c r="D349" s="7" t="s">
        <v>563</v>
      </c>
      <c r="E349" s="426">
        <v>4</v>
      </c>
      <c r="F349" s="7">
        <v>2</v>
      </c>
      <c r="G349" s="56">
        <v>1</v>
      </c>
      <c r="H349" s="632" t="s">
        <v>700</v>
      </c>
      <c r="I349" s="172" t="s">
        <v>631</v>
      </c>
      <c r="J349" s="252"/>
      <c r="K349" s="253" t="s">
        <v>635</v>
      </c>
      <c r="L349" s="260"/>
      <c r="M349" s="262">
        <v>20</v>
      </c>
      <c r="N349" s="388"/>
      <c r="O349" s="8"/>
      <c r="P349" s="8"/>
      <c r="Q349" s="8"/>
      <c r="R349" s="8"/>
      <c r="S349" s="6"/>
      <c r="T349" s="14"/>
      <c r="U349" s="14"/>
      <c r="V349" s="14"/>
    </row>
    <row r="350" spans="1:22" ht="15">
      <c r="A350" s="232"/>
      <c r="B350" s="233"/>
      <c r="C350" s="232"/>
      <c r="D350" s="232"/>
      <c r="E350" s="232"/>
      <c r="F350" s="232"/>
      <c r="G350" s="232"/>
      <c r="H350" s="632"/>
      <c r="I350" s="259" t="s">
        <v>633</v>
      </c>
      <c r="J350" s="254"/>
      <c r="K350" s="255"/>
      <c r="L350" s="261"/>
      <c r="M350" s="263"/>
      <c r="N350" s="9"/>
      <c r="O350" s="8"/>
      <c r="P350" s="8"/>
      <c r="Q350" s="8"/>
      <c r="R350" s="8"/>
      <c r="S350" s="6"/>
      <c r="T350" s="14"/>
      <c r="U350" s="14"/>
      <c r="V350" s="14"/>
    </row>
    <row r="351" spans="1:22" ht="79.5" customHeight="1">
      <c r="A351" s="232"/>
      <c r="B351" s="233"/>
      <c r="C351" s="232"/>
      <c r="D351" s="232"/>
      <c r="E351" s="232"/>
      <c r="F351" s="232"/>
      <c r="G351" s="232"/>
      <c r="H351" s="47" t="s">
        <v>700</v>
      </c>
      <c r="I351" s="171" t="s">
        <v>1324</v>
      </c>
      <c r="J351" s="234" t="s">
        <v>1321</v>
      </c>
      <c r="K351" s="42" t="s">
        <v>1320</v>
      </c>
      <c r="L351" s="7">
        <v>2</v>
      </c>
      <c r="M351" s="7">
        <v>54</v>
      </c>
      <c r="N351" s="9"/>
      <c r="O351" s="584">
        <v>3</v>
      </c>
      <c r="P351" s="95"/>
      <c r="Q351" s="96">
        <v>1</v>
      </c>
      <c r="R351" s="97"/>
      <c r="S351" s="6"/>
      <c r="T351" s="14"/>
      <c r="U351" s="14"/>
      <c r="V351" s="14"/>
    </row>
    <row r="352" spans="1:22" s="25" customFormat="1" ht="15">
      <c r="A352" s="232"/>
      <c r="B352" s="233"/>
      <c r="C352" s="232"/>
      <c r="D352" s="232"/>
      <c r="E352" s="232"/>
      <c r="F352" s="232"/>
      <c r="G352" s="232"/>
      <c r="H352" s="232"/>
      <c r="I352" s="232"/>
      <c r="J352" s="232"/>
      <c r="K352" s="48" t="s">
        <v>110</v>
      </c>
      <c r="L352" s="104"/>
      <c r="M352" s="60">
        <f>SUM(M349:M351)</f>
        <v>74</v>
      </c>
      <c r="N352" s="6"/>
      <c r="O352" s="62"/>
      <c r="P352" s="62"/>
      <c r="Q352" s="62"/>
      <c r="R352" s="62"/>
      <c r="S352" s="6"/>
      <c r="T352" s="14"/>
      <c r="U352" s="14"/>
      <c r="V352" s="14"/>
    </row>
    <row r="353" spans="1:22" ht="15">
      <c r="A353" s="232"/>
      <c r="B353" s="233"/>
      <c r="C353" s="232"/>
      <c r="D353" s="232"/>
      <c r="E353" s="232"/>
      <c r="F353" s="232"/>
      <c r="G353" s="232"/>
      <c r="H353" s="232"/>
      <c r="I353" s="232"/>
      <c r="J353" s="232"/>
      <c r="K353" s="232"/>
      <c r="L353" s="232"/>
      <c r="M353" s="232"/>
      <c r="N353" s="62"/>
      <c r="P353" s="6"/>
      <c r="Q353" s="6"/>
      <c r="R353" s="6"/>
      <c r="S353" s="6"/>
      <c r="T353" s="14"/>
      <c r="U353" s="14"/>
      <c r="V353" s="14"/>
    </row>
    <row r="354" spans="1:22" ht="15">
      <c r="A354" s="40">
        <v>2</v>
      </c>
      <c r="B354" s="49" t="s">
        <v>49</v>
      </c>
      <c r="C354" s="7" t="s">
        <v>93</v>
      </c>
      <c r="D354" s="7"/>
      <c r="E354" s="426" t="s">
        <v>306</v>
      </c>
      <c r="F354" s="7"/>
      <c r="G354" s="56" t="s">
        <v>16</v>
      </c>
      <c r="H354" s="632" t="s">
        <v>700</v>
      </c>
      <c r="I354" s="172" t="s">
        <v>629</v>
      </c>
      <c r="J354" s="252"/>
      <c r="K354" s="253" t="s">
        <v>634</v>
      </c>
      <c r="L354" s="260"/>
      <c r="M354" s="262">
        <v>30</v>
      </c>
      <c r="N354" s="388"/>
      <c r="O354" s="8"/>
      <c r="P354" s="8"/>
      <c r="Q354" s="8"/>
      <c r="R354" s="8"/>
      <c r="S354" s="6"/>
      <c r="T354" s="14"/>
      <c r="U354" s="14"/>
      <c r="V354" s="14"/>
    </row>
    <row r="355" spans="1:22" ht="15">
      <c r="A355" s="232"/>
      <c r="B355" s="233"/>
      <c r="C355" s="232"/>
      <c r="D355" s="232"/>
      <c r="E355" s="232"/>
      <c r="F355" s="232"/>
      <c r="G355" s="232"/>
      <c r="H355" s="632"/>
      <c r="I355" s="259" t="s">
        <v>630</v>
      </c>
      <c r="J355" s="254"/>
      <c r="K355" s="255"/>
      <c r="L355" s="261"/>
      <c r="M355" s="263"/>
      <c r="N355" s="9"/>
      <c r="O355" s="8"/>
      <c r="P355" s="8"/>
      <c r="Q355" s="8"/>
      <c r="R355" s="8"/>
      <c r="S355" s="6"/>
      <c r="T355" s="14"/>
      <c r="U355" s="14"/>
      <c r="V355" s="14"/>
    </row>
    <row r="356" spans="1:22" s="25" customFormat="1" ht="15">
      <c r="A356" s="232"/>
      <c r="B356" s="233"/>
      <c r="C356" s="232"/>
      <c r="D356" s="232"/>
      <c r="E356" s="232"/>
      <c r="F356" s="232"/>
      <c r="G356" s="232"/>
      <c r="H356" s="232"/>
      <c r="I356" s="232"/>
      <c r="J356" s="232"/>
      <c r="K356" s="48" t="s">
        <v>110</v>
      </c>
      <c r="L356" s="104"/>
      <c r="M356" s="60">
        <f>SUM(M354:M355)</f>
        <v>30</v>
      </c>
      <c r="N356" s="62"/>
      <c r="O356" s="62"/>
      <c r="P356" s="62"/>
      <c r="Q356" s="62"/>
      <c r="R356" s="62"/>
      <c r="S356" s="6"/>
      <c r="T356" s="14"/>
      <c r="U356" s="14"/>
      <c r="V356" s="14"/>
    </row>
    <row r="357" spans="1:22" ht="15">
      <c r="A357" s="232"/>
      <c r="B357" s="233"/>
      <c r="C357" s="232"/>
      <c r="D357" s="232"/>
      <c r="E357" s="232"/>
      <c r="F357" s="232"/>
      <c r="G357" s="232"/>
      <c r="H357" s="232"/>
      <c r="I357" s="232"/>
      <c r="J357" s="232"/>
      <c r="K357" s="9"/>
      <c r="L357" s="9"/>
      <c r="N357" s="62"/>
      <c r="P357" s="6"/>
      <c r="Q357" s="6"/>
      <c r="R357" s="6"/>
      <c r="S357" s="6"/>
      <c r="T357" s="14"/>
      <c r="U357" s="14"/>
      <c r="V357" s="14"/>
    </row>
    <row r="358" spans="1:22" ht="15">
      <c r="A358" s="40">
        <v>3</v>
      </c>
      <c r="B358" s="178" t="s">
        <v>537</v>
      </c>
      <c r="C358" s="7" t="s">
        <v>719</v>
      </c>
      <c r="D358" s="7"/>
      <c r="E358" s="7">
        <v>3</v>
      </c>
      <c r="F358" s="7">
        <v>2</v>
      </c>
      <c r="G358" s="56"/>
      <c r="H358" s="632" t="s">
        <v>4</v>
      </c>
      <c r="I358" s="172" t="s">
        <v>6</v>
      </c>
      <c r="J358" s="252"/>
      <c r="K358" s="253" t="s">
        <v>635</v>
      </c>
      <c r="L358" s="260"/>
      <c r="M358" s="262">
        <v>20</v>
      </c>
      <c r="N358" s="388"/>
      <c r="O358" s="8"/>
      <c r="P358" s="8"/>
      <c r="Q358" s="8"/>
      <c r="R358" s="8"/>
      <c r="S358" s="6"/>
      <c r="T358" s="14"/>
      <c r="U358" s="14"/>
      <c r="V358" s="14"/>
    </row>
    <row r="359" spans="1:22" ht="15">
      <c r="A359" s="232"/>
      <c r="B359" s="233"/>
      <c r="C359" s="232"/>
      <c r="D359" s="232"/>
      <c r="E359" s="232"/>
      <c r="F359" s="232"/>
      <c r="G359" s="232"/>
      <c r="H359" s="632"/>
      <c r="I359" s="259" t="s">
        <v>5</v>
      </c>
      <c r="J359" s="254"/>
      <c r="K359" s="255"/>
      <c r="L359" s="261"/>
      <c r="M359" s="263"/>
      <c r="N359" s="9"/>
      <c r="O359" s="8"/>
      <c r="P359" s="8"/>
      <c r="Q359" s="8"/>
      <c r="R359" s="8"/>
      <c r="S359" s="6"/>
      <c r="T359" s="14"/>
      <c r="U359" s="14"/>
      <c r="V359" s="14"/>
    </row>
    <row r="360" spans="1:22" ht="33" customHeight="1">
      <c r="A360" s="232"/>
      <c r="B360" s="233"/>
      <c r="C360" s="232"/>
      <c r="D360" s="232"/>
      <c r="E360" s="232"/>
      <c r="F360" s="232"/>
      <c r="G360" s="232"/>
      <c r="H360" s="120" t="s">
        <v>272</v>
      </c>
      <c r="I360" s="389" t="s">
        <v>273</v>
      </c>
      <c r="J360" s="147">
        <v>43757</v>
      </c>
      <c r="K360" s="42" t="s">
        <v>274</v>
      </c>
      <c r="L360" s="7">
        <v>1</v>
      </c>
      <c r="M360" s="7" t="s">
        <v>94</v>
      </c>
      <c r="N360" s="338" t="s">
        <v>239</v>
      </c>
      <c r="O360" s="62"/>
      <c r="P360" s="62"/>
      <c r="Q360" s="62"/>
      <c r="R360" s="62"/>
      <c r="S360" s="629">
        <v>3</v>
      </c>
      <c r="T360" s="95"/>
      <c r="U360" s="96"/>
      <c r="V360" s="97">
        <v>1</v>
      </c>
    </row>
    <row r="361" spans="1:22" ht="33" customHeight="1">
      <c r="A361" s="232"/>
      <c r="B361" s="233"/>
      <c r="C361" s="232"/>
      <c r="D361" s="232"/>
      <c r="E361" s="232"/>
      <c r="F361" s="232"/>
      <c r="G361" s="232"/>
      <c r="H361" s="120" t="s">
        <v>272</v>
      </c>
      <c r="I361" s="171" t="s">
        <v>967</v>
      </c>
      <c r="J361" s="147" t="s">
        <v>965</v>
      </c>
      <c r="K361" s="42" t="s">
        <v>966</v>
      </c>
      <c r="L361" s="7">
        <v>1</v>
      </c>
      <c r="M361" s="112" t="s">
        <v>279</v>
      </c>
      <c r="N361" s="338" t="s">
        <v>239</v>
      </c>
      <c r="O361" s="62"/>
      <c r="P361" s="62"/>
      <c r="Q361" s="62"/>
      <c r="R361" s="62"/>
      <c r="S361" s="6"/>
      <c r="T361" s="14"/>
      <c r="U361" s="14"/>
      <c r="V361" s="14"/>
    </row>
    <row r="362" spans="1:22" s="25" customFormat="1" ht="15">
      <c r="A362" s="232"/>
      <c r="B362" s="233"/>
      <c r="C362" s="232"/>
      <c r="D362" s="232"/>
      <c r="E362" s="232"/>
      <c r="F362" s="232"/>
      <c r="G362" s="232"/>
      <c r="H362" s="232"/>
      <c r="I362" s="232"/>
      <c r="J362" s="232"/>
      <c r="K362" s="48" t="s">
        <v>110</v>
      </c>
      <c r="L362" s="104"/>
      <c r="M362" s="60">
        <f>SUM(M349:M359)</f>
        <v>228</v>
      </c>
      <c r="N362" s="6"/>
      <c r="O362" s="62"/>
      <c r="P362" s="62"/>
      <c r="Q362" s="62"/>
      <c r="R362" s="62"/>
      <c r="S362" s="6"/>
      <c r="T362" s="14"/>
      <c r="U362" s="14"/>
      <c r="V362" s="14"/>
    </row>
    <row r="363" spans="1:22" ht="15">
      <c r="A363" s="232"/>
      <c r="B363" s="233"/>
      <c r="C363" s="232"/>
      <c r="D363" s="232"/>
      <c r="E363" s="232"/>
      <c r="F363" s="232"/>
      <c r="G363" s="232"/>
      <c r="H363" s="232"/>
      <c r="I363" s="232"/>
      <c r="J363" s="232"/>
      <c r="K363" s="9"/>
      <c r="L363" s="9"/>
      <c r="N363" s="6"/>
      <c r="P363" s="6"/>
      <c r="Q363" s="6"/>
      <c r="R363" s="6"/>
      <c r="S363" s="6"/>
      <c r="T363" s="14"/>
      <c r="U363" s="14"/>
      <c r="V363" s="14"/>
    </row>
    <row r="364" spans="1:22" ht="47.25" customHeight="1">
      <c r="A364" s="40">
        <v>4</v>
      </c>
      <c r="B364" s="178" t="s">
        <v>538</v>
      </c>
      <c r="C364" s="7" t="s">
        <v>719</v>
      </c>
      <c r="D364" s="7"/>
      <c r="E364" s="7">
        <v>1</v>
      </c>
      <c r="F364" s="7"/>
      <c r="G364" s="56"/>
      <c r="H364" s="47" t="s">
        <v>535</v>
      </c>
      <c r="I364" s="171" t="s">
        <v>226</v>
      </c>
      <c r="J364" s="234" t="s">
        <v>224</v>
      </c>
      <c r="K364" s="42" t="s">
        <v>225</v>
      </c>
      <c r="L364" s="7">
        <v>1</v>
      </c>
      <c r="M364" s="54">
        <v>15</v>
      </c>
      <c r="N364" s="338"/>
      <c r="P364" s="6"/>
      <c r="Q364" s="6"/>
      <c r="R364" s="6"/>
      <c r="S364" s="6"/>
      <c r="T364" s="14"/>
      <c r="U364" s="14"/>
      <c r="V364" s="14"/>
    </row>
    <row r="365" spans="1:22" s="25" customFormat="1" ht="15">
      <c r="A365" s="232"/>
      <c r="B365" s="233"/>
      <c r="C365" s="232"/>
      <c r="D365" s="232"/>
      <c r="E365" s="232"/>
      <c r="F365" s="232"/>
      <c r="G365" s="232"/>
      <c r="H365" s="232"/>
      <c r="I365" s="232"/>
      <c r="J365" s="232"/>
      <c r="K365" s="48" t="s">
        <v>110</v>
      </c>
      <c r="L365" s="104"/>
      <c r="M365" s="60">
        <f>SUM(M364:M364)</f>
        <v>15</v>
      </c>
      <c r="N365" s="6"/>
      <c r="O365" s="62"/>
      <c r="P365" s="62"/>
      <c r="Q365" s="62"/>
      <c r="R365" s="62"/>
      <c r="S365" s="6"/>
      <c r="T365" s="14"/>
      <c r="U365" s="14"/>
      <c r="V365" s="14"/>
    </row>
    <row r="366" spans="1:22" ht="15">
      <c r="A366" s="232"/>
      <c r="B366" s="233"/>
      <c r="C366" s="232"/>
      <c r="D366" s="232"/>
      <c r="E366" s="232"/>
      <c r="F366" s="232"/>
      <c r="G366" s="232"/>
      <c r="H366" s="232"/>
      <c r="I366" s="232"/>
      <c r="J366" s="232"/>
      <c r="K366" s="9"/>
      <c r="L366" s="9"/>
      <c r="N366" s="6"/>
      <c r="P366" s="6"/>
      <c r="Q366" s="6"/>
      <c r="R366" s="6"/>
      <c r="S366" s="6"/>
      <c r="T366" s="14"/>
      <c r="U366" s="14"/>
      <c r="V366" s="14"/>
    </row>
    <row r="367" spans="1:22" ht="33" customHeight="1">
      <c r="A367" s="40">
        <v>5</v>
      </c>
      <c r="B367" s="49" t="s">
        <v>1256</v>
      </c>
      <c r="C367" s="7" t="s">
        <v>123</v>
      </c>
      <c r="D367" s="7"/>
      <c r="E367" s="7">
        <v>1</v>
      </c>
      <c r="F367" s="7"/>
      <c r="G367" s="56" t="s">
        <v>106</v>
      </c>
      <c r="H367" s="120" t="s">
        <v>4</v>
      </c>
      <c r="I367" s="389" t="s">
        <v>1251</v>
      </c>
      <c r="J367" s="147" t="s">
        <v>1253</v>
      </c>
      <c r="K367" s="42"/>
      <c r="L367" s="7">
        <v>1</v>
      </c>
      <c r="M367" s="7" t="s">
        <v>94</v>
      </c>
      <c r="N367" s="6"/>
      <c r="O367" s="62"/>
      <c r="P367" s="62"/>
      <c r="Q367" s="62"/>
      <c r="R367" s="62"/>
      <c r="S367" s="629">
        <v>3</v>
      </c>
      <c r="T367" s="95">
        <v>1</v>
      </c>
      <c r="U367" s="96"/>
      <c r="V367" s="97"/>
    </row>
    <row r="368" spans="1:22" ht="74.25" customHeight="1">
      <c r="A368" s="232"/>
      <c r="B368" s="233"/>
      <c r="C368" s="232"/>
      <c r="D368" s="232"/>
      <c r="E368" s="232"/>
      <c r="F368" s="232"/>
      <c r="G368" s="246" t="s">
        <v>1252</v>
      </c>
      <c r="H368" s="120"/>
      <c r="I368" s="151" t="s">
        <v>1258</v>
      </c>
      <c r="J368" s="147" t="s">
        <v>1255</v>
      </c>
      <c r="K368" s="42" t="s">
        <v>1257</v>
      </c>
      <c r="L368" s="7">
        <v>2</v>
      </c>
      <c r="M368" s="112">
        <v>26</v>
      </c>
      <c r="N368" s="6"/>
      <c r="O368" s="93">
        <v>3</v>
      </c>
      <c r="P368" s="95"/>
      <c r="Q368" s="96">
        <v>1</v>
      </c>
      <c r="R368" s="97"/>
      <c r="S368" s="6"/>
      <c r="T368" s="14"/>
      <c r="U368" s="14"/>
      <c r="V368" s="14"/>
    </row>
    <row r="369" spans="1:22" s="25" customFormat="1" ht="15">
      <c r="A369" s="232"/>
      <c r="B369" s="233"/>
      <c r="C369" s="232"/>
      <c r="D369" s="232"/>
      <c r="E369" s="232"/>
      <c r="F369" s="232"/>
      <c r="H369" s="232"/>
      <c r="I369" s="232"/>
      <c r="J369" s="232"/>
      <c r="K369" s="48" t="s">
        <v>110</v>
      </c>
      <c r="L369" s="104"/>
      <c r="M369" s="60">
        <f>SUM(M367:M368)</f>
        <v>26</v>
      </c>
      <c r="N369" s="6"/>
      <c r="O369" s="62"/>
      <c r="P369" s="62"/>
      <c r="Q369" s="62"/>
      <c r="R369" s="62"/>
      <c r="S369" s="6"/>
      <c r="T369" s="14"/>
      <c r="U369" s="14"/>
      <c r="V369" s="14"/>
    </row>
    <row r="370" spans="1:22" ht="15.75" thickBot="1">
      <c r="A370" s="232"/>
      <c r="B370" s="233"/>
      <c r="C370" s="232"/>
      <c r="D370" s="232"/>
      <c r="E370" s="232"/>
      <c r="F370" s="232"/>
      <c r="G370" s="232"/>
      <c r="H370" s="232"/>
      <c r="I370" s="232"/>
      <c r="J370" s="232"/>
      <c r="K370" s="9"/>
      <c r="L370" s="9"/>
      <c r="N370" s="6"/>
      <c r="P370" s="6"/>
      <c r="Q370" s="6"/>
      <c r="R370" s="6"/>
      <c r="S370" s="6"/>
      <c r="T370" s="14"/>
      <c r="U370" s="14"/>
      <c r="V370" s="14"/>
    </row>
    <row r="371" spans="1:22" s="20" customFormat="1" ht="15.75" thickBot="1">
      <c r="A371" s="232"/>
      <c r="B371" s="233"/>
      <c r="C371" s="232"/>
      <c r="D371" s="232"/>
      <c r="E371" s="232"/>
      <c r="F371" s="232"/>
      <c r="G371" s="232"/>
      <c r="H371" s="232"/>
      <c r="I371" s="232"/>
      <c r="J371" s="232"/>
      <c r="K371" s="53" t="s">
        <v>110</v>
      </c>
      <c r="L371" s="107"/>
      <c r="M371" s="82">
        <f>SUM(M352,M356,M362,M365)</f>
        <v>347</v>
      </c>
      <c r="N371" s="6"/>
      <c r="O371" s="85"/>
      <c r="P371" s="85"/>
      <c r="Q371" s="85"/>
      <c r="R371" s="85"/>
      <c r="S371" s="6"/>
      <c r="T371" s="14"/>
      <c r="U371" s="14"/>
      <c r="V371" s="14"/>
    </row>
    <row r="372" spans="1:22" ht="15">
      <c r="A372" s="232"/>
      <c r="B372" s="233"/>
      <c r="C372" s="232"/>
      <c r="D372" s="232"/>
      <c r="E372" s="232"/>
      <c r="F372" s="232"/>
      <c r="G372" s="232"/>
      <c r="H372" s="232"/>
      <c r="I372" s="232"/>
      <c r="J372" s="209"/>
      <c r="K372" s="209"/>
      <c r="L372" s="209"/>
      <c r="M372" s="155" t="s">
        <v>53</v>
      </c>
      <c r="N372" s="6"/>
      <c r="O372" s="152">
        <f aca="true" t="shared" si="0" ref="O372:V372">SUM(O349:O371)</f>
        <v>6</v>
      </c>
      <c r="P372" s="7">
        <f t="shared" si="0"/>
        <v>0</v>
      </c>
      <c r="Q372" s="7">
        <f t="shared" si="0"/>
        <v>2</v>
      </c>
      <c r="R372" s="7">
        <f t="shared" si="0"/>
        <v>0</v>
      </c>
      <c r="S372" s="630">
        <f t="shared" si="0"/>
        <v>6</v>
      </c>
      <c r="T372" s="7">
        <f t="shared" si="0"/>
        <v>1</v>
      </c>
      <c r="U372" s="7">
        <f t="shared" si="0"/>
        <v>0</v>
      </c>
      <c r="V372" s="7">
        <f t="shared" si="0"/>
        <v>1</v>
      </c>
    </row>
    <row r="373" spans="1:22" ht="15">
      <c r="A373" s="232"/>
      <c r="B373" s="233"/>
      <c r="C373" s="232"/>
      <c r="D373" s="232"/>
      <c r="E373" s="232"/>
      <c r="F373" s="232"/>
      <c r="G373" s="232"/>
      <c r="H373" s="232"/>
      <c r="I373" s="232"/>
      <c r="J373" s="232"/>
      <c r="K373" s="232"/>
      <c r="L373" s="232"/>
      <c r="M373" s="232"/>
      <c r="N373" s="232"/>
      <c r="O373" s="4"/>
      <c r="P373" s="4"/>
      <c r="Q373" s="4"/>
      <c r="R373" s="4"/>
      <c r="S373" s="6"/>
      <c r="T373" s="14"/>
      <c r="U373" s="14"/>
      <c r="V373" s="14"/>
    </row>
    <row r="374" spans="1:22" ht="71.25">
      <c r="A374" s="88" t="s">
        <v>20</v>
      </c>
      <c r="B374" s="88" t="s">
        <v>17</v>
      </c>
      <c r="C374" s="88" t="s">
        <v>46</v>
      </c>
      <c r="D374" s="88" t="s">
        <v>307</v>
      </c>
      <c r="E374" s="89" t="s">
        <v>98</v>
      </c>
      <c r="F374" s="90" t="s">
        <v>99</v>
      </c>
      <c r="G374" s="88" t="s">
        <v>47</v>
      </c>
      <c r="H374" s="88" t="s">
        <v>21</v>
      </c>
      <c r="I374" s="91" t="s">
        <v>742</v>
      </c>
      <c r="J374" s="92" t="s">
        <v>644</v>
      </c>
      <c r="K374" s="88" t="s">
        <v>645</v>
      </c>
      <c r="L374" s="102" t="s">
        <v>19</v>
      </c>
      <c r="M374" s="181" t="s">
        <v>108</v>
      </c>
      <c r="N374" s="140" t="s">
        <v>301</v>
      </c>
      <c r="O374" s="98" t="s">
        <v>302</v>
      </c>
      <c r="P374" s="91" t="s">
        <v>303</v>
      </c>
      <c r="Q374" s="91" t="s">
        <v>304</v>
      </c>
      <c r="R374" s="91" t="s">
        <v>305</v>
      </c>
      <c r="S374" s="6"/>
      <c r="T374" s="14"/>
      <c r="U374" s="14"/>
      <c r="V374" s="14"/>
    </row>
    <row r="375" spans="1:22" s="33" customFormat="1" ht="15">
      <c r="A375" s="232">
        <v>13</v>
      </c>
      <c r="B375" s="17" t="s">
        <v>110</v>
      </c>
      <c r="C375" s="22">
        <f>SUM(M393)</f>
        <v>71</v>
      </c>
      <c r="D375" s="21" t="s">
        <v>492</v>
      </c>
      <c r="E375" s="22"/>
      <c r="F375" s="22"/>
      <c r="G375" s="10"/>
      <c r="H375" s="22"/>
      <c r="I375" s="34"/>
      <c r="J375" s="108"/>
      <c r="K375" s="31"/>
      <c r="L375" s="108"/>
      <c r="M375" s="10"/>
      <c r="N375" s="6"/>
      <c r="O375" s="6"/>
      <c r="P375" s="84"/>
      <c r="Q375" s="84"/>
      <c r="R375" s="84"/>
      <c r="S375" s="6"/>
      <c r="T375" s="14"/>
      <c r="U375" s="14"/>
      <c r="V375" s="14"/>
    </row>
    <row r="376" spans="1:22" s="267" customFormat="1" ht="21" customHeight="1">
      <c r="A376" s="236">
        <v>1</v>
      </c>
      <c r="B376" s="296"/>
      <c r="C376" s="120"/>
      <c r="D376" s="120"/>
      <c r="E376" s="120"/>
      <c r="F376" s="120"/>
      <c r="G376" s="41"/>
      <c r="H376" s="649" t="s">
        <v>89</v>
      </c>
      <c r="I376" s="672" t="s">
        <v>414</v>
      </c>
      <c r="J376" s="711" t="s">
        <v>366</v>
      </c>
      <c r="K376" s="264"/>
      <c r="L376" s="138"/>
      <c r="M376" s="91" t="s">
        <v>94</v>
      </c>
      <c r="N376" s="199"/>
      <c r="O376" s="93"/>
      <c r="P376" s="95"/>
      <c r="Q376" s="96"/>
      <c r="R376" s="97"/>
      <c r="S376" s="6"/>
      <c r="T376" s="14"/>
      <c r="U376" s="14"/>
      <c r="V376" s="14"/>
    </row>
    <row r="377" spans="1:22" s="267" customFormat="1" ht="28.5" customHeight="1">
      <c r="A377" s="236">
        <v>2</v>
      </c>
      <c r="B377" s="42"/>
      <c r="C377" s="41"/>
      <c r="D377" s="45"/>
      <c r="E377" s="45"/>
      <c r="F377" s="41"/>
      <c r="G377" s="41"/>
      <c r="H377" s="649"/>
      <c r="I377" s="673"/>
      <c r="J377" s="711"/>
      <c r="K377" s="264"/>
      <c r="L377" s="138"/>
      <c r="M377" s="91" t="s">
        <v>94</v>
      </c>
      <c r="N377" s="199"/>
      <c r="O377" s="93"/>
      <c r="P377" s="95"/>
      <c r="Q377" s="96"/>
      <c r="R377" s="97"/>
      <c r="S377" s="6"/>
      <c r="T377" s="14"/>
      <c r="U377" s="14"/>
      <c r="V377" s="14"/>
    </row>
    <row r="378" spans="1:22" s="267" customFormat="1" ht="44.25" customHeight="1">
      <c r="A378" s="236">
        <v>3</v>
      </c>
      <c r="B378" s="142" t="s">
        <v>148</v>
      </c>
      <c r="C378" s="120" t="s">
        <v>314</v>
      </c>
      <c r="D378" s="120"/>
      <c r="E378" s="120"/>
      <c r="F378" s="120"/>
      <c r="G378" s="41"/>
      <c r="H378" s="649" t="s">
        <v>89</v>
      </c>
      <c r="I378" s="757" t="s">
        <v>432</v>
      </c>
      <c r="J378" s="711" t="s">
        <v>249</v>
      </c>
      <c r="K378" s="264" t="s">
        <v>487</v>
      </c>
      <c r="L378" s="138">
        <v>289</v>
      </c>
      <c r="M378" s="91" t="s">
        <v>94</v>
      </c>
      <c r="N378" s="199"/>
      <c r="O378" s="201"/>
      <c r="P378" s="237"/>
      <c r="Q378" s="237"/>
      <c r="R378" s="237"/>
      <c r="S378" s="6"/>
      <c r="T378" s="14"/>
      <c r="U378" s="14"/>
      <c r="V378" s="14"/>
    </row>
    <row r="379" spans="1:22" s="267" customFormat="1" ht="38.25" customHeight="1">
      <c r="A379" s="236">
        <v>4</v>
      </c>
      <c r="B379" s="42" t="s">
        <v>483</v>
      </c>
      <c r="C379" s="41" t="s">
        <v>485</v>
      </c>
      <c r="D379" s="45" t="s">
        <v>589</v>
      </c>
      <c r="E379" s="120"/>
      <c r="F379" s="120"/>
      <c r="G379" s="41"/>
      <c r="H379" s="649"/>
      <c r="I379" s="673"/>
      <c r="J379" s="711"/>
      <c r="K379" s="264" t="s">
        <v>482</v>
      </c>
      <c r="L379" s="138">
        <v>21</v>
      </c>
      <c r="M379" s="91" t="s">
        <v>94</v>
      </c>
      <c r="N379" s="199"/>
      <c r="O379" s="201"/>
      <c r="P379" s="237"/>
      <c r="Q379" s="237"/>
      <c r="R379" s="237"/>
      <c r="S379" s="6"/>
      <c r="T379" s="14"/>
      <c r="U379" s="14"/>
      <c r="V379" s="14"/>
    </row>
    <row r="380" spans="1:22" s="267" customFormat="1" ht="15" customHeight="1">
      <c r="A380" s="236">
        <v>6</v>
      </c>
      <c r="B380" s="142"/>
      <c r="C380" s="120"/>
      <c r="D380" s="120"/>
      <c r="E380" s="120"/>
      <c r="F380" s="120"/>
      <c r="G380" s="41"/>
      <c r="H380" s="649" t="s">
        <v>89</v>
      </c>
      <c r="I380" s="679" t="s">
        <v>591</v>
      </c>
      <c r="J380" s="711" t="s">
        <v>484</v>
      </c>
      <c r="K380" s="264" t="s">
        <v>433</v>
      </c>
      <c r="L380" s="138"/>
      <c r="M380" s="91" t="s">
        <v>94</v>
      </c>
      <c r="N380" s="199"/>
      <c r="O380" s="201"/>
      <c r="P380" s="237"/>
      <c r="Q380" s="237"/>
      <c r="R380" s="237"/>
      <c r="S380" s="6"/>
      <c r="T380" s="14"/>
      <c r="U380" s="14"/>
      <c r="V380" s="14"/>
    </row>
    <row r="381" spans="1:22" s="267" customFormat="1" ht="15">
      <c r="A381" s="236">
        <v>7</v>
      </c>
      <c r="B381" s="42"/>
      <c r="C381" s="41"/>
      <c r="D381" s="7"/>
      <c r="E381" s="7"/>
      <c r="F381" s="7"/>
      <c r="G381" s="41"/>
      <c r="H381" s="649"/>
      <c r="I381" s="673"/>
      <c r="J381" s="711"/>
      <c r="K381" s="264" t="s">
        <v>433</v>
      </c>
      <c r="L381" s="138"/>
      <c r="M381" s="91" t="s">
        <v>94</v>
      </c>
      <c r="N381" s="199"/>
      <c r="O381" s="201"/>
      <c r="P381" s="237"/>
      <c r="Q381" s="237"/>
      <c r="R381" s="237"/>
      <c r="S381" s="6"/>
      <c r="T381" s="14"/>
      <c r="U381" s="14"/>
      <c r="V381" s="14"/>
    </row>
    <row r="382" spans="1:22" s="267" customFormat="1" ht="15">
      <c r="A382" s="236">
        <v>8</v>
      </c>
      <c r="B382" s="42"/>
      <c r="C382" s="41"/>
      <c r="D382" s="7"/>
      <c r="E382" s="7"/>
      <c r="F382" s="7"/>
      <c r="G382" s="41"/>
      <c r="H382" s="649"/>
      <c r="I382" s="673"/>
      <c r="J382" s="711"/>
      <c r="K382" s="264" t="s">
        <v>433</v>
      </c>
      <c r="L382" s="138"/>
      <c r="M382" s="91" t="s">
        <v>94</v>
      </c>
      <c r="N382" s="199"/>
      <c r="O382" s="201"/>
      <c r="P382" s="237"/>
      <c r="Q382" s="237"/>
      <c r="R382" s="237"/>
      <c r="S382" s="6"/>
      <c r="T382" s="14"/>
      <c r="U382" s="14"/>
      <c r="V382" s="14"/>
    </row>
    <row r="383" spans="1:22" s="267" customFormat="1" ht="15">
      <c r="A383" s="236">
        <v>9</v>
      </c>
      <c r="B383" s="42"/>
      <c r="C383" s="41"/>
      <c r="D383" s="7"/>
      <c r="E383" s="7"/>
      <c r="F383" s="7"/>
      <c r="G383" s="41"/>
      <c r="H383" s="649"/>
      <c r="I383" s="673"/>
      <c r="J383" s="711"/>
      <c r="K383" s="264" t="s">
        <v>433</v>
      </c>
      <c r="L383" s="138"/>
      <c r="M383" s="91" t="s">
        <v>94</v>
      </c>
      <c r="N383" s="199"/>
      <c r="O383" s="201"/>
      <c r="P383" s="237"/>
      <c r="Q383" s="237"/>
      <c r="R383" s="237"/>
      <c r="S383" s="6"/>
      <c r="T383" s="14"/>
      <c r="U383" s="14"/>
      <c r="V383" s="14"/>
    </row>
    <row r="384" spans="1:22" s="267" customFormat="1" ht="15">
      <c r="A384" s="236">
        <v>10</v>
      </c>
      <c r="B384" s="42"/>
      <c r="C384" s="41"/>
      <c r="D384" s="7"/>
      <c r="E384" s="7"/>
      <c r="F384" s="7"/>
      <c r="G384" s="41"/>
      <c r="H384" s="649"/>
      <c r="I384" s="673"/>
      <c r="J384" s="711"/>
      <c r="K384" s="264" t="s">
        <v>433</v>
      </c>
      <c r="L384" s="138"/>
      <c r="M384" s="91" t="s">
        <v>94</v>
      </c>
      <c r="N384" s="199"/>
      <c r="O384" s="201"/>
      <c r="P384" s="237"/>
      <c r="Q384" s="237"/>
      <c r="R384" s="237"/>
      <c r="S384" s="6"/>
      <c r="T384" s="14"/>
      <c r="U384" s="14"/>
      <c r="V384" s="14"/>
    </row>
    <row r="385" spans="1:22" s="267" customFormat="1" ht="15">
      <c r="A385" s="236">
        <v>11</v>
      </c>
      <c r="B385" s="42"/>
      <c r="C385" s="41"/>
      <c r="D385" s="41"/>
      <c r="E385" s="88"/>
      <c r="F385" s="88"/>
      <c r="G385" s="41"/>
      <c r="H385" s="649"/>
      <c r="I385" s="673"/>
      <c r="J385" s="711"/>
      <c r="K385" s="264" t="s">
        <v>433</v>
      </c>
      <c r="L385" s="138"/>
      <c r="M385" s="91" t="s">
        <v>94</v>
      </c>
      <c r="N385" s="199"/>
      <c r="O385" s="201"/>
      <c r="P385" s="237"/>
      <c r="Q385" s="237"/>
      <c r="R385" s="237"/>
      <c r="S385" s="6"/>
      <c r="T385" s="14"/>
      <c r="U385" s="14"/>
      <c r="V385" s="14"/>
    </row>
    <row r="386" spans="1:22" ht="45">
      <c r="A386" s="120">
        <v>12</v>
      </c>
      <c r="B386" s="38" t="s">
        <v>592</v>
      </c>
      <c r="C386" s="41" t="s">
        <v>93</v>
      </c>
      <c r="D386" s="41" t="s">
        <v>504</v>
      </c>
      <c r="E386" s="41" t="s">
        <v>306</v>
      </c>
      <c r="F386" s="41">
        <v>5</v>
      </c>
      <c r="G386" s="120"/>
      <c r="H386" s="47" t="s">
        <v>594</v>
      </c>
      <c r="I386" s="336" t="s">
        <v>593</v>
      </c>
      <c r="J386" s="298" t="s">
        <v>263</v>
      </c>
      <c r="K386" s="178" t="s">
        <v>595</v>
      </c>
      <c r="L386" s="138">
        <v>2</v>
      </c>
      <c r="M386" s="332" t="s">
        <v>94</v>
      </c>
      <c r="N386" s="9"/>
      <c r="O386" s="6"/>
      <c r="P386" s="84"/>
      <c r="Q386" s="84"/>
      <c r="R386" s="84"/>
      <c r="S386" s="6"/>
      <c r="T386" s="14"/>
      <c r="U386" s="14"/>
      <c r="V386" s="14"/>
    </row>
    <row r="387" spans="1:22" ht="96" customHeight="1">
      <c r="A387" s="232"/>
      <c r="B387" s="233"/>
      <c r="C387" s="232"/>
      <c r="D387" s="232"/>
      <c r="E387" s="232"/>
      <c r="F387" s="232"/>
      <c r="G387" s="232"/>
      <c r="H387" s="232"/>
      <c r="I387" s="336" t="s">
        <v>1169</v>
      </c>
      <c r="J387" s="298" t="s">
        <v>887</v>
      </c>
      <c r="K387" s="178" t="s">
        <v>888</v>
      </c>
      <c r="L387" s="138">
        <v>6</v>
      </c>
      <c r="M387" s="332">
        <v>28</v>
      </c>
      <c r="N387" s="9"/>
      <c r="O387" s="93">
        <v>1</v>
      </c>
      <c r="P387" s="95"/>
      <c r="Q387" s="96"/>
      <c r="R387" s="97"/>
      <c r="S387" s="6"/>
      <c r="T387" s="14"/>
      <c r="U387" s="14"/>
      <c r="V387" s="14"/>
    </row>
    <row r="388" spans="1:22" ht="45">
      <c r="A388" s="120">
        <v>13</v>
      </c>
      <c r="B388" s="142" t="s">
        <v>618</v>
      </c>
      <c r="C388" s="120" t="s">
        <v>124</v>
      </c>
      <c r="D388" s="120" t="s">
        <v>309</v>
      </c>
      <c r="E388" s="120">
        <v>4</v>
      </c>
      <c r="F388" s="120">
        <v>4</v>
      </c>
      <c r="G388" s="120"/>
      <c r="H388" s="47" t="s">
        <v>594</v>
      </c>
      <c r="I388" s="378" t="s">
        <v>415</v>
      </c>
      <c r="J388" s="298" t="s">
        <v>416</v>
      </c>
      <c r="K388" s="178" t="s">
        <v>365</v>
      </c>
      <c r="L388" s="138">
        <v>6</v>
      </c>
      <c r="M388" s="332">
        <v>28</v>
      </c>
      <c r="N388" s="9"/>
      <c r="O388" s="93">
        <v>1</v>
      </c>
      <c r="P388" s="95"/>
      <c r="Q388" s="96"/>
      <c r="R388" s="97"/>
      <c r="S388" s="6"/>
      <c r="T388" s="14"/>
      <c r="U388" s="14"/>
      <c r="V388" s="14"/>
    </row>
    <row r="389" spans="1:22" ht="30" customHeight="1">
      <c r="A389" s="232">
        <v>14</v>
      </c>
      <c r="B389" s="233"/>
      <c r="C389" s="232"/>
      <c r="D389" s="232"/>
      <c r="E389" s="232"/>
      <c r="F389" s="232"/>
      <c r="G389" s="232"/>
      <c r="H389" s="84"/>
      <c r="I389" s="336" t="s">
        <v>1177</v>
      </c>
      <c r="J389" s="298" t="s">
        <v>890</v>
      </c>
      <c r="K389" s="178" t="s">
        <v>889</v>
      </c>
      <c r="L389" s="138">
        <v>8</v>
      </c>
      <c r="M389" s="375" t="s">
        <v>279</v>
      </c>
      <c r="N389" s="9"/>
      <c r="O389" s="93">
        <v>1</v>
      </c>
      <c r="P389" s="95"/>
      <c r="Q389" s="96"/>
      <c r="R389" s="97"/>
      <c r="S389" s="6"/>
      <c r="T389" s="14"/>
      <c r="U389" s="14"/>
      <c r="V389" s="14"/>
    </row>
    <row r="390" spans="1:22" ht="30">
      <c r="A390" s="232"/>
      <c r="B390" s="233"/>
      <c r="C390" s="232"/>
      <c r="D390" s="232"/>
      <c r="E390" s="232"/>
      <c r="F390" s="232"/>
      <c r="G390" s="232"/>
      <c r="H390" s="232"/>
      <c r="I390" s="336" t="s">
        <v>884</v>
      </c>
      <c r="J390" s="298" t="s">
        <v>885</v>
      </c>
      <c r="K390" s="178" t="s">
        <v>886</v>
      </c>
      <c r="L390" s="138">
        <v>1</v>
      </c>
      <c r="M390" s="91">
        <v>15</v>
      </c>
      <c r="N390" s="9"/>
      <c r="O390" s="6"/>
      <c r="P390" s="6"/>
      <c r="Q390" s="6"/>
      <c r="R390" s="6"/>
      <c r="S390" s="6"/>
      <c r="T390" s="14"/>
      <c r="U390" s="14"/>
      <c r="V390" s="14"/>
    </row>
    <row r="391" spans="1:22" ht="80.25" customHeight="1">
      <c r="A391" s="232"/>
      <c r="B391" s="233"/>
      <c r="C391" s="232"/>
      <c r="D391" s="232"/>
      <c r="E391" s="232"/>
      <c r="F391" s="232"/>
      <c r="G391" s="232"/>
      <c r="H391" s="232"/>
      <c r="I391" s="336" t="s">
        <v>1167</v>
      </c>
      <c r="J391" s="298" t="s">
        <v>1138</v>
      </c>
      <c r="K391" s="178" t="s">
        <v>1459</v>
      </c>
      <c r="L391" s="91" t="s">
        <v>1139</v>
      </c>
      <c r="M391" s="91" t="s">
        <v>94</v>
      </c>
      <c r="N391" s="9" t="s">
        <v>699</v>
      </c>
      <c r="O391" s="93">
        <v>1</v>
      </c>
      <c r="P391" s="95"/>
      <c r="Q391" s="96"/>
      <c r="R391" s="97"/>
      <c r="S391" s="6"/>
      <c r="T391" s="14"/>
      <c r="U391" s="14"/>
      <c r="V391" s="14"/>
    </row>
    <row r="392" spans="1:22" ht="51" customHeight="1">
      <c r="A392" s="232"/>
      <c r="B392" s="233"/>
      <c r="C392" s="232"/>
      <c r="D392" s="232"/>
      <c r="E392" s="232"/>
      <c r="F392" s="232"/>
      <c r="G392" s="232"/>
      <c r="H392" s="232"/>
      <c r="I392" s="336" t="s">
        <v>1168</v>
      </c>
      <c r="J392" s="298" t="s">
        <v>1140</v>
      </c>
      <c r="K392" s="178" t="s">
        <v>1141</v>
      </c>
      <c r="L392" s="491" t="s">
        <v>1142</v>
      </c>
      <c r="M392" s="91" t="s">
        <v>94</v>
      </c>
      <c r="N392" s="9" t="s">
        <v>699</v>
      </c>
      <c r="O392" s="93">
        <v>1</v>
      </c>
      <c r="P392" s="95"/>
      <c r="Q392" s="96"/>
      <c r="R392" s="97"/>
      <c r="S392" s="6"/>
      <c r="T392" s="14"/>
      <c r="U392" s="14"/>
      <c r="V392" s="14"/>
    </row>
    <row r="393" spans="1:22" ht="15.75" thickBot="1">
      <c r="A393" s="232"/>
      <c r="B393" s="233"/>
      <c r="C393" s="232"/>
      <c r="D393" s="232"/>
      <c r="E393" s="232"/>
      <c r="F393" s="232"/>
      <c r="G393" s="232"/>
      <c r="H393" s="232"/>
      <c r="I393" s="232"/>
      <c r="J393" s="232"/>
      <c r="K393" s="35" t="s">
        <v>110</v>
      </c>
      <c r="L393" s="106"/>
      <c r="M393" s="86">
        <f>SUM(M387:M392)</f>
        <v>71</v>
      </c>
      <c r="N393" s="6"/>
      <c r="O393" s="6"/>
      <c r="P393" s="84"/>
      <c r="Q393" s="84"/>
      <c r="R393" s="84"/>
      <c r="S393" s="6"/>
      <c r="T393" s="14"/>
      <c r="U393" s="14"/>
      <c r="V393" s="14"/>
    </row>
    <row r="394" spans="1:19" s="14" customFormat="1" ht="15" customHeight="1">
      <c r="A394" s="232"/>
      <c r="B394" s="233"/>
      <c r="C394" s="232"/>
      <c r="D394" s="232"/>
      <c r="E394" s="232"/>
      <c r="F394" s="232"/>
      <c r="G394" s="232"/>
      <c r="H394" s="232"/>
      <c r="I394" s="232"/>
      <c r="J394" s="209"/>
      <c r="K394" s="209"/>
      <c r="L394" s="209"/>
      <c r="M394" s="155" t="s">
        <v>53</v>
      </c>
      <c r="N394" s="6"/>
      <c r="O394" s="152">
        <f>SUM(O376:O393)</f>
        <v>5</v>
      </c>
      <c r="P394" s="7">
        <f>SUM(P376:P393)</f>
        <v>0</v>
      </c>
      <c r="Q394" s="7">
        <f>SUM(Q376:Q393)</f>
        <v>0</v>
      </c>
      <c r="R394" s="7">
        <f>SUM(R376:R393)</f>
        <v>0</v>
      </c>
      <c r="S394" s="6"/>
    </row>
    <row r="395" spans="1:22" ht="15">
      <c r="A395" s="232"/>
      <c r="B395" s="233"/>
      <c r="C395" s="232"/>
      <c r="D395" s="232"/>
      <c r="E395" s="232"/>
      <c r="F395" s="232"/>
      <c r="G395" s="232"/>
      <c r="H395" s="232"/>
      <c r="I395" s="232"/>
      <c r="J395" s="232"/>
      <c r="K395" s="11"/>
      <c r="L395" s="11"/>
      <c r="M395" s="11"/>
      <c r="N395" s="11"/>
      <c r="O395" s="11"/>
      <c r="P395" s="11"/>
      <c r="Q395" s="11"/>
      <c r="R395" s="8"/>
      <c r="S395" s="6"/>
      <c r="T395" s="14"/>
      <c r="U395" s="14"/>
      <c r="V395" s="14"/>
    </row>
    <row r="396" spans="1:22" ht="71.25">
      <c r="A396" s="88" t="s">
        <v>20</v>
      </c>
      <c r="B396" s="88" t="s">
        <v>17</v>
      </c>
      <c r="C396" s="88" t="s">
        <v>46</v>
      </c>
      <c r="D396" s="88" t="s">
        <v>307</v>
      </c>
      <c r="E396" s="89" t="s">
        <v>98</v>
      </c>
      <c r="F396" s="90" t="s">
        <v>99</v>
      </c>
      <c r="G396" s="88" t="s">
        <v>47</v>
      </c>
      <c r="H396" s="88" t="s">
        <v>21</v>
      </c>
      <c r="I396" s="91" t="s">
        <v>742</v>
      </c>
      <c r="J396" s="92" t="s">
        <v>644</v>
      </c>
      <c r="K396" s="88" t="s">
        <v>645</v>
      </c>
      <c r="L396" s="102" t="s">
        <v>19</v>
      </c>
      <c r="M396" s="181" t="s">
        <v>108</v>
      </c>
      <c r="N396" s="140" t="s">
        <v>301</v>
      </c>
      <c r="O396" s="98" t="s">
        <v>302</v>
      </c>
      <c r="P396" s="91" t="s">
        <v>303</v>
      </c>
      <c r="Q396" s="91" t="s">
        <v>304</v>
      </c>
      <c r="R396" s="91" t="s">
        <v>305</v>
      </c>
      <c r="S396" s="6"/>
      <c r="T396" s="14"/>
      <c r="U396" s="14"/>
      <c r="V396" s="14"/>
    </row>
    <row r="397" spans="1:22" ht="15">
      <c r="A397" s="232">
        <v>14</v>
      </c>
      <c r="B397" s="17" t="s">
        <v>110</v>
      </c>
      <c r="C397" s="32">
        <f>SUM(M452)</f>
        <v>14</v>
      </c>
      <c r="D397" s="208" t="s">
        <v>1128</v>
      </c>
      <c r="E397" s="210"/>
      <c r="F397" s="18"/>
      <c r="J397" s="28"/>
      <c r="K397" s="37"/>
      <c r="L397" s="101"/>
      <c r="M397" s="6"/>
      <c r="N397" s="10"/>
      <c r="S397" s="6"/>
      <c r="T397" s="14"/>
      <c r="U397" s="14"/>
      <c r="V397" s="14"/>
    </row>
    <row r="398" spans="1:22" ht="30">
      <c r="A398" s="232"/>
      <c r="B398" s="233"/>
      <c r="C398" s="232"/>
      <c r="D398" s="232"/>
      <c r="E398" s="232"/>
      <c r="F398" s="232"/>
      <c r="G398" s="246">
        <v>1</v>
      </c>
      <c r="H398" s="47" t="s">
        <v>327</v>
      </c>
      <c r="I398" s="46" t="s">
        <v>35</v>
      </c>
      <c r="J398" s="151" t="s">
        <v>1124</v>
      </c>
      <c r="K398" s="47"/>
      <c r="L398" s="120"/>
      <c r="M398" s="120"/>
      <c r="N398" s="8"/>
      <c r="O398" s="8"/>
      <c r="P398" s="8"/>
      <c r="Q398" s="6"/>
      <c r="R398" s="6"/>
      <c r="S398" s="6"/>
      <c r="T398" s="14"/>
      <c r="U398" s="14"/>
      <c r="V398" s="14"/>
    </row>
    <row r="399" spans="1:22" ht="78.75" customHeight="1">
      <c r="A399" s="232"/>
      <c r="B399" s="233"/>
      <c r="C399" s="232"/>
      <c r="D399" s="232"/>
      <c r="E399" s="232"/>
      <c r="F399" s="232"/>
      <c r="G399" s="246">
        <v>2</v>
      </c>
      <c r="H399" s="47" t="s">
        <v>327</v>
      </c>
      <c r="I399" s="495" t="s">
        <v>1165</v>
      </c>
      <c r="J399" s="110" t="s">
        <v>660</v>
      </c>
      <c r="K399" s="47" t="s">
        <v>236</v>
      </c>
      <c r="L399" s="7">
        <v>4</v>
      </c>
      <c r="M399" s="7" t="s">
        <v>94</v>
      </c>
      <c r="N399" s="8" t="s">
        <v>505</v>
      </c>
      <c r="O399" s="8"/>
      <c r="P399" s="8"/>
      <c r="Q399" s="8"/>
      <c r="R399" s="8"/>
      <c r="S399" s="6"/>
      <c r="T399" s="14"/>
      <c r="U399" s="14"/>
      <c r="V399" s="14"/>
    </row>
    <row r="400" spans="1:22" ht="76.5" customHeight="1">
      <c r="A400" s="232"/>
      <c r="B400" s="233"/>
      <c r="C400" s="232"/>
      <c r="D400" s="232"/>
      <c r="E400" s="232"/>
      <c r="F400" s="232"/>
      <c r="G400" s="246">
        <v>3</v>
      </c>
      <c r="H400" s="47" t="s">
        <v>327</v>
      </c>
      <c r="I400" s="615" t="s">
        <v>1391</v>
      </c>
      <c r="J400" s="110" t="s">
        <v>1111</v>
      </c>
      <c r="K400" s="47" t="s">
        <v>1122</v>
      </c>
      <c r="L400" s="7">
        <v>11</v>
      </c>
      <c r="M400" s="7" t="s">
        <v>94</v>
      </c>
      <c r="N400" s="8" t="s">
        <v>278</v>
      </c>
      <c r="O400" s="8"/>
      <c r="P400" s="8"/>
      <c r="Q400" s="8"/>
      <c r="R400" s="8"/>
      <c r="S400" s="6"/>
      <c r="T400" s="14"/>
      <c r="U400" s="14"/>
      <c r="V400" s="14"/>
    </row>
    <row r="401" spans="1:22" ht="31.5" customHeight="1">
      <c r="A401" s="40">
        <v>1</v>
      </c>
      <c r="B401" s="49" t="s">
        <v>799</v>
      </c>
      <c r="C401" s="7" t="s">
        <v>122</v>
      </c>
      <c r="D401" s="7"/>
      <c r="E401" s="51">
        <v>1</v>
      </c>
      <c r="F401" s="52">
        <v>13</v>
      </c>
      <c r="G401" s="40" t="s">
        <v>107</v>
      </c>
      <c r="H401" s="427" t="s">
        <v>327</v>
      </c>
      <c r="I401" s="637" t="s">
        <v>1143</v>
      </c>
      <c r="J401" s="692"/>
      <c r="K401" s="692"/>
      <c r="L401" s="638"/>
      <c r="M401" s="7">
        <v>10</v>
      </c>
      <c r="N401" s="85" t="s">
        <v>505</v>
      </c>
      <c r="O401" s="22"/>
      <c r="P401" s="22"/>
      <c r="Q401" s="22"/>
      <c r="R401" s="22"/>
      <c r="S401" s="6"/>
      <c r="T401" s="14"/>
      <c r="U401" s="14"/>
      <c r="V401" s="14"/>
    </row>
    <row r="402" spans="1:22" ht="33.75" customHeight="1">
      <c r="A402" s="232"/>
      <c r="B402" s="233"/>
      <c r="C402" s="232"/>
      <c r="D402" s="232"/>
      <c r="E402" s="232"/>
      <c r="F402" s="232"/>
      <c r="G402" s="232"/>
      <c r="H402" s="693" t="s">
        <v>327</v>
      </c>
      <c r="I402" s="643" t="s">
        <v>1164</v>
      </c>
      <c r="J402" s="709" t="s">
        <v>444</v>
      </c>
      <c r="K402" s="42" t="s">
        <v>445</v>
      </c>
      <c r="L402" s="7">
        <v>18</v>
      </c>
      <c r="M402" s="7" t="s">
        <v>94</v>
      </c>
      <c r="N402" s="85" t="s">
        <v>278</v>
      </c>
      <c r="O402" s="93">
        <v>1</v>
      </c>
      <c r="P402" s="22"/>
      <c r="Q402" s="22"/>
      <c r="R402" s="22"/>
      <c r="S402" s="6"/>
      <c r="T402" s="14"/>
      <c r="U402" s="14"/>
      <c r="V402" s="14"/>
    </row>
    <row r="403" spans="1:22" ht="33.75" customHeight="1">
      <c r="A403" s="232"/>
      <c r="B403" s="233"/>
      <c r="C403" s="232"/>
      <c r="D403" s="232"/>
      <c r="E403" s="232"/>
      <c r="F403" s="232"/>
      <c r="G403" s="232"/>
      <c r="H403" s="694"/>
      <c r="I403" s="644"/>
      <c r="J403" s="709"/>
      <c r="K403" s="42" t="s">
        <v>446</v>
      </c>
      <c r="L403" s="7">
        <v>16</v>
      </c>
      <c r="M403" s="7" t="s">
        <v>94</v>
      </c>
      <c r="N403" s="85" t="s">
        <v>699</v>
      </c>
      <c r="O403" s="93">
        <v>1</v>
      </c>
      <c r="P403" s="22"/>
      <c r="Q403" s="22"/>
      <c r="R403" s="22"/>
      <c r="S403" s="6"/>
      <c r="T403" s="14"/>
      <c r="U403" s="14"/>
      <c r="V403" s="14"/>
    </row>
    <row r="404" spans="1:22" ht="33" customHeight="1" thickBot="1">
      <c r="A404" s="232"/>
      <c r="B404" s="233"/>
      <c r="C404" s="232"/>
      <c r="D404" s="232"/>
      <c r="E404" s="232"/>
      <c r="F404" s="232"/>
      <c r="G404" s="246" t="s">
        <v>678</v>
      </c>
      <c r="H404" s="695"/>
      <c r="I404" s="652"/>
      <c r="J404" s="743"/>
      <c r="K404" s="42" t="s">
        <v>679</v>
      </c>
      <c r="L404" s="7">
        <v>14</v>
      </c>
      <c r="M404" s="7" t="s">
        <v>94</v>
      </c>
      <c r="N404" s="85" t="s">
        <v>699</v>
      </c>
      <c r="O404" s="93">
        <v>1</v>
      </c>
      <c r="P404" s="22"/>
      <c r="Q404" s="22"/>
      <c r="R404" s="22"/>
      <c r="S404" s="6"/>
      <c r="T404" s="14"/>
      <c r="U404" s="14"/>
      <c r="V404" s="14"/>
    </row>
    <row r="405" spans="1:22" s="238" customFormat="1" ht="15" customHeight="1">
      <c r="A405" s="521">
        <v>2</v>
      </c>
      <c r="B405" s="522" t="s">
        <v>148</v>
      </c>
      <c r="C405" s="523" t="s">
        <v>314</v>
      </c>
      <c r="D405" s="523" t="s">
        <v>782</v>
      </c>
      <c r="E405" s="524">
        <v>3</v>
      </c>
      <c r="F405" s="523">
        <v>1</v>
      </c>
      <c r="G405" s="526" t="s">
        <v>1127</v>
      </c>
      <c r="H405" s="678" t="s">
        <v>327</v>
      </c>
      <c r="I405" s="679" t="s">
        <v>786</v>
      </c>
      <c r="J405" s="719" t="s">
        <v>1111</v>
      </c>
      <c r="K405" s="550" t="s">
        <v>1206</v>
      </c>
      <c r="L405" s="512">
        <v>11</v>
      </c>
      <c r="M405" s="513" t="s">
        <v>94</v>
      </c>
      <c r="N405" s="267"/>
      <c r="S405" s="6"/>
      <c r="T405" s="14"/>
      <c r="U405" s="14"/>
      <c r="V405" s="14"/>
    </row>
    <row r="406" spans="1:22" s="238" customFormat="1" ht="15">
      <c r="A406" s="532"/>
      <c r="B406" s="266"/>
      <c r="C406" s="266"/>
      <c r="D406" s="266"/>
      <c r="E406" s="266"/>
      <c r="F406" s="266"/>
      <c r="G406" s="540"/>
      <c r="H406" s="678"/>
      <c r="I406" s="679"/>
      <c r="J406" s="719"/>
      <c r="K406" s="551" t="s">
        <v>1207</v>
      </c>
      <c r="L406" s="91">
        <v>6</v>
      </c>
      <c r="M406" s="515">
        <v>4</v>
      </c>
      <c r="N406" s="425"/>
      <c r="S406" s="6"/>
      <c r="T406" s="14"/>
      <c r="U406" s="14"/>
      <c r="V406" s="14"/>
    </row>
    <row r="407" spans="1:22" s="238" customFormat="1" ht="30.75" customHeight="1">
      <c r="A407" s="532"/>
      <c r="B407" s="266"/>
      <c r="C407" s="266"/>
      <c r="D407" s="266"/>
      <c r="E407" s="266"/>
      <c r="F407" s="266"/>
      <c r="G407" s="540"/>
      <c r="H407" s="678"/>
      <c r="I407" s="679"/>
      <c r="J407" s="719"/>
      <c r="K407" s="552" t="s">
        <v>1220</v>
      </c>
      <c r="L407" s="266">
        <v>10</v>
      </c>
      <c r="M407" s="515" t="s">
        <v>94</v>
      </c>
      <c r="N407" s="425"/>
      <c r="S407" s="6"/>
      <c r="T407" s="14"/>
      <c r="U407" s="14"/>
      <c r="V407" s="14"/>
    </row>
    <row r="408" spans="1:22" s="238" customFormat="1" ht="30.75" thickBot="1">
      <c r="A408" s="529"/>
      <c r="B408" s="530"/>
      <c r="C408" s="530"/>
      <c r="D408" s="530"/>
      <c r="E408" s="530"/>
      <c r="F408" s="530"/>
      <c r="G408" s="531"/>
      <c r="H408" s="678"/>
      <c r="I408" s="679"/>
      <c r="J408" s="719"/>
      <c r="K408" s="516" t="s">
        <v>1216</v>
      </c>
      <c r="L408" s="517" t="s">
        <v>1215</v>
      </c>
      <c r="M408" s="518"/>
      <c r="N408" s="425"/>
      <c r="S408" s="6"/>
      <c r="T408" s="14"/>
      <c r="U408" s="14"/>
      <c r="V408" s="14"/>
    </row>
    <row r="409" spans="1:22" s="238" customFormat="1" ht="15">
      <c r="A409" s="521">
        <v>3</v>
      </c>
      <c r="B409" s="522" t="s">
        <v>36</v>
      </c>
      <c r="C409" s="523" t="s">
        <v>122</v>
      </c>
      <c r="D409" s="523" t="s">
        <v>313</v>
      </c>
      <c r="E409" s="524">
        <v>1</v>
      </c>
      <c r="F409" s="525" t="s">
        <v>783</v>
      </c>
      <c r="G409" s="526">
        <v>1</v>
      </c>
      <c r="H409" s="678"/>
      <c r="I409" s="679"/>
      <c r="J409" s="719"/>
      <c r="K409" s="511" t="s">
        <v>1206</v>
      </c>
      <c r="L409" s="512">
        <v>11</v>
      </c>
      <c r="M409" s="513" t="s">
        <v>94</v>
      </c>
      <c r="N409" s="425"/>
      <c r="S409" s="6"/>
      <c r="T409" s="14"/>
      <c r="U409" s="14"/>
      <c r="V409" s="14"/>
    </row>
    <row r="410" spans="1:22" s="238" customFormat="1" ht="13.5" customHeight="1">
      <c r="A410" s="527"/>
      <c r="B410" s="507"/>
      <c r="C410" s="508"/>
      <c r="D410" s="508"/>
      <c r="E410" s="509"/>
      <c r="F410" s="510"/>
      <c r="G410" s="528"/>
      <c r="H410" s="678"/>
      <c r="I410" s="679"/>
      <c r="J410" s="719"/>
      <c r="K410" s="514" t="s">
        <v>1217</v>
      </c>
      <c r="L410" s="235">
        <v>10</v>
      </c>
      <c r="M410" s="515" t="s">
        <v>94</v>
      </c>
      <c r="N410" s="425"/>
      <c r="S410" s="6"/>
      <c r="T410" s="14"/>
      <c r="U410" s="14"/>
      <c r="V410" s="14"/>
    </row>
    <row r="411" spans="1:22" s="238" customFormat="1" ht="30.75" thickBot="1">
      <c r="A411" s="532"/>
      <c r="B411" s="266"/>
      <c r="C411" s="266"/>
      <c r="D411" s="266"/>
      <c r="E411" s="266"/>
      <c r="F411" s="266"/>
      <c r="G411" s="540"/>
      <c r="H411" s="678"/>
      <c r="I411" s="679"/>
      <c r="J411" s="719"/>
      <c r="K411" s="534" t="s">
        <v>1216</v>
      </c>
      <c r="L411" s="235" t="s">
        <v>1215</v>
      </c>
      <c r="M411" s="535"/>
      <c r="N411" s="425"/>
      <c r="S411" s="6"/>
      <c r="T411" s="14"/>
      <c r="U411" s="14"/>
      <c r="V411" s="14"/>
    </row>
    <row r="412" spans="1:22" s="238" customFormat="1" ht="15">
      <c r="A412" s="556">
        <v>4</v>
      </c>
      <c r="B412" s="541" t="s">
        <v>237</v>
      </c>
      <c r="C412" s="542" t="s">
        <v>122</v>
      </c>
      <c r="D412" s="542" t="s">
        <v>313</v>
      </c>
      <c r="E412" s="543">
        <v>2</v>
      </c>
      <c r="F412" s="525" t="s">
        <v>778</v>
      </c>
      <c r="G412" s="526"/>
      <c r="H412" s="678"/>
      <c r="I412" s="679"/>
      <c r="J412" s="719"/>
      <c r="K412" s="536" t="s">
        <v>1208</v>
      </c>
      <c r="L412" s="537">
        <v>14</v>
      </c>
      <c r="M412" s="513" t="s">
        <v>94</v>
      </c>
      <c r="N412" s="425"/>
      <c r="S412" s="6"/>
      <c r="T412" s="14"/>
      <c r="U412" s="14"/>
      <c r="V412" s="14"/>
    </row>
    <row r="413" spans="1:22" s="238" customFormat="1" ht="15.75" thickBot="1">
      <c r="A413" s="529"/>
      <c r="B413" s="530"/>
      <c r="C413" s="530"/>
      <c r="D413" s="530"/>
      <c r="E413" s="530"/>
      <c r="F413" s="530"/>
      <c r="G413" s="531"/>
      <c r="H413" s="678"/>
      <c r="I413" s="679"/>
      <c r="J413" s="719"/>
      <c r="K413" s="538" t="s">
        <v>1213</v>
      </c>
      <c r="L413" s="517">
        <v>26</v>
      </c>
      <c r="M413" s="539" t="s">
        <v>94</v>
      </c>
      <c r="N413" s="425"/>
      <c r="S413" s="6"/>
      <c r="T413" s="14"/>
      <c r="U413" s="14"/>
      <c r="V413" s="14"/>
    </row>
    <row r="414" spans="1:22" s="238" customFormat="1" ht="16.5" customHeight="1">
      <c r="A414" s="521">
        <v>5</v>
      </c>
      <c r="B414" s="522" t="s">
        <v>777</v>
      </c>
      <c r="C414" s="523" t="s">
        <v>122</v>
      </c>
      <c r="D414" s="523" t="s">
        <v>313</v>
      </c>
      <c r="E414" s="524">
        <v>2</v>
      </c>
      <c r="F414" s="523">
        <v>4</v>
      </c>
      <c r="G414" s="526"/>
      <c r="H414" s="678"/>
      <c r="I414" s="679"/>
      <c r="J414" s="719"/>
      <c r="K414" s="553" t="s">
        <v>1218</v>
      </c>
      <c r="L414" s="537">
        <v>20</v>
      </c>
      <c r="M414" s="513" t="s">
        <v>94</v>
      </c>
      <c r="N414" s="425"/>
      <c r="S414" s="6"/>
      <c r="T414" s="14"/>
      <c r="U414" s="14"/>
      <c r="V414" s="14"/>
    </row>
    <row r="415" spans="1:22" s="238" customFormat="1" ht="15">
      <c r="A415" s="527"/>
      <c r="B415" s="507"/>
      <c r="C415" s="508"/>
      <c r="D415" s="508"/>
      <c r="E415" s="509"/>
      <c r="F415" s="510"/>
      <c r="G415" s="528"/>
      <c r="H415" s="678"/>
      <c r="I415" s="679"/>
      <c r="J415" s="719"/>
      <c r="K415" s="554" t="s">
        <v>1219</v>
      </c>
      <c r="L415" s="504">
        <v>13</v>
      </c>
      <c r="M415" s="555" t="s">
        <v>94</v>
      </c>
      <c r="N415" s="425"/>
      <c r="S415" s="6"/>
      <c r="T415" s="14"/>
      <c r="U415" s="14"/>
      <c r="V415" s="14"/>
    </row>
    <row r="416" spans="1:22" s="238" customFormat="1" ht="30.75" thickBot="1">
      <c r="A416" s="529"/>
      <c r="B416" s="530"/>
      <c r="C416" s="530"/>
      <c r="D416" s="530"/>
      <c r="E416" s="530"/>
      <c r="F416" s="530"/>
      <c r="G416" s="531"/>
      <c r="H416" s="678"/>
      <c r="I416" s="679"/>
      <c r="J416" s="719"/>
      <c r="K416" s="516" t="s">
        <v>1216</v>
      </c>
      <c r="L416" s="517" t="s">
        <v>1215</v>
      </c>
      <c r="M416" s="539"/>
      <c r="N416" s="425"/>
      <c r="S416" s="6"/>
      <c r="T416" s="14"/>
      <c r="U416" s="14"/>
      <c r="V416" s="14"/>
    </row>
    <row r="417" spans="1:22" s="238" customFormat="1" ht="15">
      <c r="A417" s="521">
        <v>6</v>
      </c>
      <c r="B417" s="522" t="s">
        <v>37</v>
      </c>
      <c r="C417" s="523" t="s">
        <v>625</v>
      </c>
      <c r="D417" s="523" t="s">
        <v>1125</v>
      </c>
      <c r="E417" s="524">
        <v>1</v>
      </c>
      <c r="F417" s="523">
        <v>1</v>
      </c>
      <c r="G417" s="526"/>
      <c r="H417" s="678"/>
      <c r="I417" s="679"/>
      <c r="J417" s="719"/>
      <c r="K417" s="536" t="s">
        <v>1212</v>
      </c>
      <c r="L417" s="512">
        <v>29</v>
      </c>
      <c r="M417" s="513" t="s">
        <v>94</v>
      </c>
      <c r="N417" s="267"/>
      <c r="S417" s="6"/>
      <c r="T417" s="14"/>
      <c r="U417" s="14"/>
      <c r="V417" s="14"/>
    </row>
    <row r="418" spans="1:22" s="238" customFormat="1" ht="14.25" customHeight="1" thickBot="1">
      <c r="A418" s="544"/>
      <c r="B418" s="545"/>
      <c r="C418" s="546"/>
      <c r="D418" s="546"/>
      <c r="E418" s="547"/>
      <c r="F418" s="548"/>
      <c r="G418" s="549"/>
      <c r="H418" s="678"/>
      <c r="I418" s="679"/>
      <c r="J418" s="719"/>
      <c r="K418" s="516" t="s">
        <v>1217</v>
      </c>
      <c r="L418" s="517">
        <v>10</v>
      </c>
      <c r="M418" s="518" t="s">
        <v>94</v>
      </c>
      <c r="N418" s="267"/>
      <c r="S418" s="6"/>
      <c r="T418" s="14"/>
      <c r="U418" s="14"/>
      <c r="V418" s="14"/>
    </row>
    <row r="419" spans="1:22" s="238" customFormat="1" ht="15.75" customHeight="1" thickBot="1">
      <c r="A419" s="503">
        <v>7</v>
      </c>
      <c r="B419" s="167" t="s">
        <v>656</v>
      </c>
      <c r="C419" s="88" t="s">
        <v>311</v>
      </c>
      <c r="D419" s="88" t="s">
        <v>153</v>
      </c>
      <c r="E419" s="92">
        <v>1</v>
      </c>
      <c r="F419" s="317">
        <v>1</v>
      </c>
      <c r="G419" s="520"/>
      <c r="H419" s="649"/>
      <c r="I419" s="679"/>
      <c r="J419" s="711"/>
      <c r="K419" s="516" t="s">
        <v>1217</v>
      </c>
      <c r="L419" s="517">
        <v>10</v>
      </c>
      <c r="M419" s="503"/>
      <c r="N419" s="267"/>
      <c r="S419" s="6"/>
      <c r="T419" s="14"/>
      <c r="U419" s="14"/>
      <c r="V419" s="14"/>
    </row>
    <row r="420" spans="1:22" s="238" customFormat="1" ht="17.25" customHeight="1">
      <c r="A420" s="91">
        <v>8</v>
      </c>
      <c r="B420" s="167" t="s">
        <v>785</v>
      </c>
      <c r="C420" s="88" t="s">
        <v>122</v>
      </c>
      <c r="D420" s="88" t="s">
        <v>313</v>
      </c>
      <c r="E420" s="92">
        <v>1</v>
      </c>
      <c r="F420" s="88">
        <v>1</v>
      </c>
      <c r="G420" s="41"/>
      <c r="H420" s="649"/>
      <c r="I420" s="679"/>
      <c r="J420" s="711"/>
      <c r="K420" s="264" t="s">
        <v>1221</v>
      </c>
      <c r="L420" s="235">
        <v>24</v>
      </c>
      <c r="M420" s="424" t="s">
        <v>94</v>
      </c>
      <c r="N420" s="267"/>
      <c r="S420" s="6"/>
      <c r="T420" s="14"/>
      <c r="U420" s="14"/>
      <c r="V420" s="14"/>
    </row>
    <row r="421" spans="1:22" s="238" customFormat="1" ht="15">
      <c r="A421" s="91" t="s">
        <v>44</v>
      </c>
      <c r="B421" s="167" t="s">
        <v>775</v>
      </c>
      <c r="C421" s="88" t="s">
        <v>311</v>
      </c>
      <c r="D421" s="88" t="s">
        <v>143</v>
      </c>
      <c r="E421" s="92">
        <v>2</v>
      </c>
      <c r="F421" s="88">
        <v>5</v>
      </c>
      <c r="G421" s="41"/>
      <c r="H421" s="649"/>
      <c r="I421" s="679"/>
      <c r="J421" s="711"/>
      <c r="K421" s="91" t="s">
        <v>1210</v>
      </c>
      <c r="L421" s="91" t="s">
        <v>44</v>
      </c>
      <c r="M421" s="91" t="s">
        <v>44</v>
      </c>
      <c r="N421" s="267"/>
      <c r="S421" s="6"/>
      <c r="T421" s="14"/>
      <c r="U421" s="14"/>
      <c r="V421" s="14"/>
    </row>
    <row r="422" spans="1:22" s="238" customFormat="1" ht="15">
      <c r="A422" s="91" t="s">
        <v>44</v>
      </c>
      <c r="B422" s="167" t="s">
        <v>779</v>
      </c>
      <c r="C422" s="88" t="s">
        <v>122</v>
      </c>
      <c r="D422" s="88" t="s">
        <v>313</v>
      </c>
      <c r="E422" s="92">
        <v>1</v>
      </c>
      <c r="F422" s="317">
        <v>13</v>
      </c>
      <c r="G422" s="41" t="s">
        <v>1126</v>
      </c>
      <c r="H422" s="649"/>
      <c r="I422" s="679"/>
      <c r="J422" s="711"/>
      <c r="K422" s="91" t="s">
        <v>1210</v>
      </c>
      <c r="L422" s="91" t="s">
        <v>44</v>
      </c>
      <c r="M422" s="91" t="s">
        <v>44</v>
      </c>
      <c r="N422" s="267"/>
      <c r="S422" s="6"/>
      <c r="T422" s="14"/>
      <c r="U422" s="14"/>
      <c r="V422" s="14"/>
    </row>
    <row r="423" spans="1:22" s="238" customFormat="1" ht="15">
      <c r="A423" s="91" t="s">
        <v>44</v>
      </c>
      <c r="B423" s="519" t="s">
        <v>658</v>
      </c>
      <c r="C423" s="505" t="s">
        <v>87</v>
      </c>
      <c r="D423" s="505"/>
      <c r="E423" s="506">
        <v>2</v>
      </c>
      <c r="F423" s="533">
        <v>2</v>
      </c>
      <c r="H423" s="649"/>
      <c r="I423" s="679"/>
      <c r="J423" s="711"/>
      <c r="K423" s="91" t="s">
        <v>1210</v>
      </c>
      <c r="L423" s="91" t="s">
        <v>44</v>
      </c>
      <c r="M423" s="91" t="s">
        <v>44</v>
      </c>
      <c r="N423" s="267"/>
      <c r="S423" s="6"/>
      <c r="T423" s="14"/>
      <c r="U423" s="14"/>
      <c r="V423" s="14"/>
    </row>
    <row r="424" spans="1:22" s="238" customFormat="1" ht="15">
      <c r="A424" s="91" t="s">
        <v>44</v>
      </c>
      <c r="B424" s="167" t="s">
        <v>38</v>
      </c>
      <c r="C424" s="88" t="s">
        <v>311</v>
      </c>
      <c r="D424" s="88" t="s">
        <v>143</v>
      </c>
      <c r="E424" s="92">
        <v>2</v>
      </c>
      <c r="F424" s="88">
        <v>5</v>
      </c>
      <c r="G424" s="41"/>
      <c r="H424" s="649"/>
      <c r="I424" s="679"/>
      <c r="J424" s="711"/>
      <c r="K424" s="91" t="s">
        <v>1210</v>
      </c>
      <c r="L424" s="91" t="s">
        <v>44</v>
      </c>
      <c r="M424" s="91" t="s">
        <v>44</v>
      </c>
      <c r="N424" s="267"/>
      <c r="S424" s="6"/>
      <c r="T424" s="14"/>
      <c r="U424" s="14"/>
      <c r="V424" s="14"/>
    </row>
    <row r="425" spans="1:22" s="238" customFormat="1" ht="15">
      <c r="A425" s="91" t="s">
        <v>44</v>
      </c>
      <c r="B425" s="167" t="s">
        <v>680</v>
      </c>
      <c r="C425" s="88" t="s">
        <v>87</v>
      </c>
      <c r="D425" s="88" t="s">
        <v>776</v>
      </c>
      <c r="E425" s="92">
        <v>2</v>
      </c>
      <c r="F425" s="88">
        <v>7</v>
      </c>
      <c r="G425" s="41"/>
      <c r="H425" s="649"/>
      <c r="I425" s="679"/>
      <c r="J425" s="711"/>
      <c r="K425" s="91" t="s">
        <v>1210</v>
      </c>
      <c r="L425" s="91" t="s">
        <v>44</v>
      </c>
      <c r="M425" s="91" t="s">
        <v>44</v>
      </c>
      <c r="N425" s="267"/>
      <c r="S425" s="6"/>
      <c r="T425" s="14"/>
      <c r="U425" s="14"/>
      <c r="V425" s="14"/>
    </row>
    <row r="426" spans="1:22" s="238" customFormat="1" ht="15">
      <c r="A426" s="91" t="s">
        <v>44</v>
      </c>
      <c r="B426" s="167" t="s">
        <v>784</v>
      </c>
      <c r="C426" s="88" t="s">
        <v>311</v>
      </c>
      <c r="D426" s="88" t="s">
        <v>153</v>
      </c>
      <c r="E426" s="92">
        <v>1</v>
      </c>
      <c r="F426" s="88">
        <v>6</v>
      </c>
      <c r="G426" s="41"/>
      <c r="H426" s="649"/>
      <c r="I426" s="679"/>
      <c r="J426" s="711"/>
      <c r="K426" s="490" t="s">
        <v>410</v>
      </c>
      <c r="L426" s="235" t="s">
        <v>1210</v>
      </c>
      <c r="M426" s="91" t="s">
        <v>44</v>
      </c>
      <c r="N426" s="267"/>
      <c r="S426" s="6"/>
      <c r="T426" s="14"/>
      <c r="U426" s="14"/>
      <c r="V426" s="14"/>
    </row>
    <row r="427" spans="1:22" s="238" customFormat="1" ht="15">
      <c r="A427" s="91" t="s">
        <v>44</v>
      </c>
      <c r="B427" s="167" t="s">
        <v>238</v>
      </c>
      <c r="C427" s="88" t="s">
        <v>625</v>
      </c>
      <c r="D427" s="88" t="s">
        <v>1211</v>
      </c>
      <c r="E427" s="92">
        <v>2</v>
      </c>
      <c r="F427" s="317" t="s">
        <v>778</v>
      </c>
      <c r="G427" s="41" t="s">
        <v>1127</v>
      </c>
      <c r="H427" s="649"/>
      <c r="I427" s="679"/>
      <c r="J427" s="711"/>
      <c r="K427" s="490" t="s">
        <v>1209</v>
      </c>
      <c r="L427" s="235" t="s">
        <v>1210</v>
      </c>
      <c r="M427" s="91" t="s">
        <v>44</v>
      </c>
      <c r="N427" s="267"/>
      <c r="S427" s="6"/>
      <c r="T427" s="14"/>
      <c r="U427" s="14"/>
      <c r="V427" s="14"/>
    </row>
    <row r="428" spans="1:22" s="238" customFormat="1" ht="15">
      <c r="A428" s="91" t="s">
        <v>44</v>
      </c>
      <c r="B428" s="167" t="s">
        <v>656</v>
      </c>
      <c r="C428" s="88" t="s">
        <v>311</v>
      </c>
      <c r="D428" s="88" t="s">
        <v>153</v>
      </c>
      <c r="E428" s="92">
        <v>1</v>
      </c>
      <c r="F428" s="317">
        <v>1</v>
      </c>
      <c r="G428" s="41"/>
      <c r="H428" s="649"/>
      <c r="I428" s="679"/>
      <c r="J428" s="711"/>
      <c r="K428" s="490" t="s">
        <v>1214</v>
      </c>
      <c r="L428" s="91" t="s">
        <v>44</v>
      </c>
      <c r="M428" s="91" t="s">
        <v>44</v>
      </c>
      <c r="N428" s="267"/>
      <c r="S428" s="6"/>
      <c r="T428" s="14"/>
      <c r="U428" s="14"/>
      <c r="V428" s="14"/>
    </row>
    <row r="429" spans="1:22" ht="13.5" customHeight="1">
      <c r="A429" s="120">
        <v>9</v>
      </c>
      <c r="B429" s="142" t="s">
        <v>658</v>
      </c>
      <c r="C429" s="88" t="s">
        <v>87</v>
      </c>
      <c r="D429" s="88"/>
      <c r="E429" s="92">
        <v>2</v>
      </c>
      <c r="F429" s="317">
        <v>2</v>
      </c>
      <c r="G429" s="41" t="s">
        <v>1126</v>
      </c>
      <c r="H429" s="693" t="s">
        <v>327</v>
      </c>
      <c r="I429" s="643" t="s">
        <v>1166</v>
      </c>
      <c r="J429" s="708" t="s">
        <v>1123</v>
      </c>
      <c r="K429" s="38" t="s">
        <v>150</v>
      </c>
      <c r="L429" s="7">
        <v>1</v>
      </c>
      <c r="M429" s="7" t="s">
        <v>787</v>
      </c>
      <c r="N429" s="85"/>
      <c r="O429" s="22"/>
      <c r="P429" s="22"/>
      <c r="Q429" s="22"/>
      <c r="R429" s="22"/>
      <c r="S429" s="6"/>
      <c r="T429" s="14"/>
      <c r="U429" s="14"/>
      <c r="V429" s="14"/>
    </row>
    <row r="430" spans="1:22" ht="13.5" customHeight="1">
      <c r="A430" s="120">
        <v>7</v>
      </c>
      <c r="B430" s="142" t="s">
        <v>656</v>
      </c>
      <c r="C430" s="88" t="s">
        <v>311</v>
      </c>
      <c r="D430" s="88" t="s">
        <v>153</v>
      </c>
      <c r="E430" s="92">
        <v>1</v>
      </c>
      <c r="F430" s="317">
        <v>1</v>
      </c>
      <c r="G430" s="120"/>
      <c r="H430" s="694"/>
      <c r="I430" s="644"/>
      <c r="J430" s="709"/>
      <c r="K430" s="38" t="s">
        <v>147</v>
      </c>
      <c r="L430" s="7">
        <v>1</v>
      </c>
      <c r="M430" s="7" t="s">
        <v>94</v>
      </c>
      <c r="N430" s="85"/>
      <c r="O430" s="22"/>
      <c r="P430" s="22"/>
      <c r="Q430" s="22"/>
      <c r="R430" s="22"/>
      <c r="S430" s="6"/>
      <c r="T430" s="14"/>
      <c r="U430" s="14"/>
      <c r="V430" s="14"/>
    </row>
    <row r="431" spans="1:22" ht="13.5" customHeight="1">
      <c r="A431" s="120">
        <v>2</v>
      </c>
      <c r="B431" s="142" t="s">
        <v>148</v>
      </c>
      <c r="C431" s="88" t="s">
        <v>781</v>
      </c>
      <c r="D431" s="88" t="s">
        <v>782</v>
      </c>
      <c r="E431" s="92">
        <v>3</v>
      </c>
      <c r="F431" s="88">
        <v>1</v>
      </c>
      <c r="G431" s="41" t="s">
        <v>1127</v>
      </c>
      <c r="H431" s="694"/>
      <c r="I431" s="644"/>
      <c r="J431" s="709"/>
      <c r="K431" s="38" t="s">
        <v>657</v>
      </c>
      <c r="L431" s="7">
        <v>2</v>
      </c>
      <c r="M431" s="7" t="s">
        <v>94</v>
      </c>
      <c r="N431" s="85"/>
      <c r="O431" s="22"/>
      <c r="P431" s="22"/>
      <c r="Q431" s="22"/>
      <c r="R431" s="22"/>
      <c r="S431" s="6"/>
      <c r="T431" s="14"/>
      <c r="U431" s="14"/>
      <c r="V431" s="14"/>
    </row>
    <row r="432" spans="1:22" ht="13.5" customHeight="1">
      <c r="A432" s="120">
        <v>3</v>
      </c>
      <c r="B432" s="142" t="s">
        <v>36</v>
      </c>
      <c r="C432" s="88" t="s">
        <v>122</v>
      </c>
      <c r="D432" s="88" t="s">
        <v>313</v>
      </c>
      <c r="E432" s="92">
        <v>1</v>
      </c>
      <c r="F432" s="317" t="s">
        <v>783</v>
      </c>
      <c r="G432" s="41">
        <v>1</v>
      </c>
      <c r="H432" s="694"/>
      <c r="I432" s="644"/>
      <c r="J432" s="709"/>
      <c r="K432" s="38" t="s">
        <v>147</v>
      </c>
      <c r="L432" s="7">
        <v>3</v>
      </c>
      <c r="M432" s="7" t="s">
        <v>94</v>
      </c>
      <c r="N432" s="85"/>
      <c r="O432" s="22"/>
      <c r="P432" s="22"/>
      <c r="Q432" s="22"/>
      <c r="R432" s="22"/>
      <c r="S432" s="6"/>
      <c r="T432" s="14"/>
      <c r="U432" s="14"/>
      <c r="V432" s="14"/>
    </row>
    <row r="433" spans="1:22" ht="13.5" customHeight="1">
      <c r="A433" s="120">
        <v>4</v>
      </c>
      <c r="B433" s="142" t="s">
        <v>237</v>
      </c>
      <c r="C433" s="88" t="s">
        <v>122</v>
      </c>
      <c r="D433" s="88" t="s">
        <v>313</v>
      </c>
      <c r="E433" s="422">
        <v>2</v>
      </c>
      <c r="F433" s="317" t="s">
        <v>778</v>
      </c>
      <c r="G433" s="120"/>
      <c r="H433" s="694"/>
      <c r="I433" s="720"/>
      <c r="J433" s="710"/>
      <c r="K433" s="38" t="s">
        <v>659</v>
      </c>
      <c r="L433" s="7">
        <v>1</v>
      </c>
      <c r="M433" s="7" t="s">
        <v>94</v>
      </c>
      <c r="N433" s="85"/>
      <c r="O433" s="22"/>
      <c r="P433" s="22"/>
      <c r="Q433" s="22"/>
      <c r="R433" s="22"/>
      <c r="S433" s="6"/>
      <c r="T433" s="14"/>
      <c r="U433" s="14"/>
      <c r="V433" s="14"/>
    </row>
    <row r="434" spans="1:22" ht="13.5" customHeight="1">
      <c r="A434" s="120">
        <v>10</v>
      </c>
      <c r="B434" s="142" t="s">
        <v>37</v>
      </c>
      <c r="C434" s="88" t="s">
        <v>625</v>
      </c>
      <c r="D434" s="88" t="s">
        <v>1125</v>
      </c>
      <c r="E434" s="92">
        <v>1</v>
      </c>
      <c r="F434" s="88">
        <v>1</v>
      </c>
      <c r="G434" s="120"/>
      <c r="H434" s="694"/>
      <c r="I434" s="720"/>
      <c r="J434" s="710"/>
      <c r="K434" s="42"/>
      <c r="L434" s="7"/>
      <c r="M434" s="7"/>
      <c r="N434" s="85"/>
      <c r="O434" s="22"/>
      <c r="P434" s="22"/>
      <c r="Q434" s="22"/>
      <c r="R434" s="22"/>
      <c r="S434" s="6"/>
      <c r="T434" s="14"/>
      <c r="U434" s="14"/>
      <c r="V434" s="14"/>
    </row>
    <row r="435" spans="1:22" ht="13.5" customHeight="1">
      <c r="A435" s="120">
        <v>11</v>
      </c>
      <c r="B435" s="142" t="s">
        <v>149</v>
      </c>
      <c r="C435" s="120" t="s">
        <v>625</v>
      </c>
      <c r="D435" s="120"/>
      <c r="E435" s="120"/>
      <c r="F435" s="120"/>
      <c r="G435" s="120"/>
      <c r="H435" s="694"/>
      <c r="I435" s="720"/>
      <c r="J435" s="710"/>
      <c r="K435" s="42"/>
      <c r="L435" s="7"/>
      <c r="M435" s="7"/>
      <c r="N435" s="85"/>
      <c r="O435" s="22"/>
      <c r="P435" s="22"/>
      <c r="Q435" s="22"/>
      <c r="R435" s="22"/>
      <c r="S435" s="6"/>
      <c r="T435" s="14"/>
      <c r="U435" s="14"/>
      <c r="V435" s="14"/>
    </row>
    <row r="436" spans="1:22" ht="13.5" customHeight="1">
      <c r="A436" s="120">
        <v>12</v>
      </c>
      <c r="B436" s="142" t="s">
        <v>38</v>
      </c>
      <c r="C436" s="88" t="s">
        <v>311</v>
      </c>
      <c r="D436" s="88" t="s">
        <v>143</v>
      </c>
      <c r="E436" s="120"/>
      <c r="F436" s="120"/>
      <c r="G436" s="120"/>
      <c r="H436" s="694"/>
      <c r="I436" s="720"/>
      <c r="J436" s="710"/>
      <c r="K436" s="42"/>
      <c r="L436" s="7"/>
      <c r="M436" s="7"/>
      <c r="N436" s="85"/>
      <c r="O436" s="22"/>
      <c r="P436" s="22"/>
      <c r="Q436" s="22"/>
      <c r="R436" s="22"/>
      <c r="S436" s="6"/>
      <c r="T436" s="14"/>
      <c r="U436" s="14"/>
      <c r="V436" s="14"/>
    </row>
    <row r="437" spans="1:22" ht="13.5" customHeight="1">
      <c r="A437" s="120">
        <v>13</v>
      </c>
      <c r="B437" s="142" t="s">
        <v>475</v>
      </c>
      <c r="C437" s="88" t="s">
        <v>311</v>
      </c>
      <c r="D437" s="88" t="s">
        <v>143</v>
      </c>
      <c r="E437" s="120"/>
      <c r="F437" s="120"/>
      <c r="G437" s="120"/>
      <c r="H437" s="694"/>
      <c r="I437" s="720"/>
      <c r="J437" s="710"/>
      <c r="K437" s="42"/>
      <c r="L437" s="7"/>
      <c r="M437" s="7"/>
      <c r="N437" s="85"/>
      <c r="O437" s="22"/>
      <c r="P437" s="22"/>
      <c r="Q437" s="22"/>
      <c r="R437" s="22"/>
      <c r="S437" s="6"/>
      <c r="T437" s="14"/>
      <c r="U437" s="14"/>
      <c r="V437" s="14"/>
    </row>
    <row r="438" spans="1:22" ht="13.5" customHeight="1">
      <c r="A438" s="91"/>
      <c r="B438" s="167" t="s">
        <v>38</v>
      </c>
      <c r="C438" s="88" t="s">
        <v>311</v>
      </c>
      <c r="D438" s="88" t="s">
        <v>143</v>
      </c>
      <c r="E438" s="92">
        <v>2</v>
      </c>
      <c r="F438" s="88">
        <v>5</v>
      </c>
      <c r="G438" s="41"/>
      <c r="H438" s="698" t="s">
        <v>327</v>
      </c>
      <c r="I438" s="721" t="s">
        <v>1163</v>
      </c>
      <c r="J438" s="758" t="s">
        <v>661</v>
      </c>
      <c r="K438" s="38" t="s">
        <v>150</v>
      </c>
      <c r="L438" s="7">
        <v>3</v>
      </c>
      <c r="M438" s="7" t="s">
        <v>94</v>
      </c>
      <c r="N438" s="85"/>
      <c r="O438" s="22"/>
      <c r="P438" s="22"/>
      <c r="Q438" s="22"/>
      <c r="R438" s="22"/>
      <c r="S438" s="6"/>
      <c r="T438" s="14"/>
      <c r="U438" s="14"/>
      <c r="V438" s="14"/>
    </row>
    <row r="439" spans="1:22" ht="13.5" customHeight="1">
      <c r="A439" s="91"/>
      <c r="B439" s="167" t="s">
        <v>775</v>
      </c>
      <c r="C439" s="88" t="s">
        <v>311</v>
      </c>
      <c r="D439" s="88" t="s">
        <v>143</v>
      </c>
      <c r="E439" s="92">
        <v>2</v>
      </c>
      <c r="F439" s="88">
        <v>5</v>
      </c>
      <c r="G439" s="41"/>
      <c r="H439" s="698"/>
      <c r="I439" s="721"/>
      <c r="J439" s="758"/>
      <c r="K439" s="38" t="s">
        <v>657</v>
      </c>
      <c r="L439" s="7">
        <v>3</v>
      </c>
      <c r="M439" s="7" t="s">
        <v>94</v>
      </c>
      <c r="N439" s="85"/>
      <c r="O439" s="22"/>
      <c r="P439" s="22"/>
      <c r="Q439" s="22"/>
      <c r="R439" s="22"/>
      <c r="S439" s="6"/>
      <c r="T439" s="14"/>
      <c r="U439" s="14"/>
      <c r="V439" s="14"/>
    </row>
    <row r="440" spans="1:22" ht="13.5" customHeight="1">
      <c r="A440" s="91"/>
      <c r="B440" s="167" t="s">
        <v>680</v>
      </c>
      <c r="C440" s="88" t="s">
        <v>87</v>
      </c>
      <c r="D440" s="88" t="s">
        <v>776</v>
      </c>
      <c r="E440" s="92">
        <v>2</v>
      </c>
      <c r="F440" s="88">
        <v>7</v>
      </c>
      <c r="G440" s="41"/>
      <c r="H440" s="698"/>
      <c r="I440" s="721"/>
      <c r="J440" s="758"/>
      <c r="K440" s="38" t="s">
        <v>659</v>
      </c>
      <c r="L440" s="7">
        <v>4</v>
      </c>
      <c r="M440" s="7" t="s">
        <v>94</v>
      </c>
      <c r="N440" s="85"/>
      <c r="O440" s="22"/>
      <c r="P440" s="22"/>
      <c r="Q440" s="22"/>
      <c r="R440" s="22"/>
      <c r="S440" s="6"/>
      <c r="T440" s="14"/>
      <c r="U440" s="14"/>
      <c r="V440" s="14"/>
    </row>
    <row r="441" spans="1:22" ht="13.5" customHeight="1">
      <c r="A441" s="91"/>
      <c r="B441" s="167" t="s">
        <v>777</v>
      </c>
      <c r="C441" s="88" t="s">
        <v>122</v>
      </c>
      <c r="D441" s="88" t="s">
        <v>313</v>
      </c>
      <c r="E441" s="92">
        <v>2</v>
      </c>
      <c r="F441" s="88">
        <v>4</v>
      </c>
      <c r="G441" s="41"/>
      <c r="H441" s="698"/>
      <c r="I441" s="721"/>
      <c r="J441" s="758"/>
      <c r="K441" s="38" t="s">
        <v>147</v>
      </c>
      <c r="L441" s="7">
        <v>4</v>
      </c>
      <c r="M441" s="7" t="s">
        <v>94</v>
      </c>
      <c r="N441" s="85"/>
      <c r="O441" s="22"/>
      <c r="P441" s="22"/>
      <c r="Q441" s="22"/>
      <c r="R441" s="22"/>
      <c r="S441" s="6"/>
      <c r="T441" s="14"/>
      <c r="U441" s="14"/>
      <c r="V441" s="14"/>
    </row>
    <row r="442" spans="1:22" ht="13.5" customHeight="1">
      <c r="A442" s="91"/>
      <c r="B442" s="167" t="s">
        <v>37</v>
      </c>
      <c r="C442" s="88" t="s">
        <v>625</v>
      </c>
      <c r="D442" s="88" t="s">
        <v>1125</v>
      </c>
      <c r="E442" s="92">
        <v>1</v>
      </c>
      <c r="F442" s="88">
        <v>1</v>
      </c>
      <c r="G442" s="41"/>
      <c r="H442" s="698"/>
      <c r="I442" s="721"/>
      <c r="J442" s="759"/>
      <c r="K442" s="42"/>
      <c r="L442" s="7"/>
      <c r="M442" s="7"/>
      <c r="N442" s="85"/>
      <c r="O442" s="22"/>
      <c r="P442" s="22"/>
      <c r="Q442" s="22"/>
      <c r="R442" s="22"/>
      <c r="S442" s="6"/>
      <c r="T442" s="14"/>
      <c r="U442" s="14"/>
      <c r="V442" s="14"/>
    </row>
    <row r="443" spans="1:22" ht="13.5" customHeight="1">
      <c r="A443" s="91"/>
      <c r="B443" s="167" t="s">
        <v>656</v>
      </c>
      <c r="C443" s="88" t="s">
        <v>311</v>
      </c>
      <c r="D443" s="88" t="s">
        <v>153</v>
      </c>
      <c r="E443" s="92">
        <v>1</v>
      </c>
      <c r="F443" s="317">
        <v>1</v>
      </c>
      <c r="G443" s="41"/>
      <c r="H443" s="698"/>
      <c r="I443" s="721"/>
      <c r="J443" s="759"/>
      <c r="K443" s="42"/>
      <c r="L443" s="7"/>
      <c r="M443" s="7"/>
      <c r="N443" s="85"/>
      <c r="O443" s="22"/>
      <c r="P443" s="22"/>
      <c r="Q443" s="22"/>
      <c r="R443" s="22"/>
      <c r="S443" s="6"/>
      <c r="T443" s="14"/>
      <c r="U443" s="14"/>
      <c r="V443" s="14"/>
    </row>
    <row r="444" spans="1:22" ht="13.5" customHeight="1">
      <c r="A444" s="91"/>
      <c r="B444" s="242" t="s">
        <v>237</v>
      </c>
      <c r="C444" s="88" t="s">
        <v>122</v>
      </c>
      <c r="D444" s="88" t="s">
        <v>313</v>
      </c>
      <c r="E444" s="422">
        <v>2</v>
      </c>
      <c r="F444" s="317" t="s">
        <v>778</v>
      </c>
      <c r="G444" s="41"/>
      <c r="H444" s="698"/>
      <c r="I444" s="721"/>
      <c r="J444" s="759"/>
      <c r="K444" s="42"/>
      <c r="L444" s="7"/>
      <c r="M444" s="7"/>
      <c r="N444" s="85"/>
      <c r="O444" s="22"/>
      <c r="P444" s="22"/>
      <c r="Q444" s="22"/>
      <c r="R444" s="22"/>
      <c r="S444" s="6"/>
      <c r="T444" s="14"/>
      <c r="U444" s="14"/>
      <c r="V444" s="14"/>
    </row>
    <row r="445" spans="1:22" ht="13.5" customHeight="1">
      <c r="A445" s="91">
        <v>1</v>
      </c>
      <c r="B445" s="167" t="s">
        <v>779</v>
      </c>
      <c r="C445" s="88" t="s">
        <v>122</v>
      </c>
      <c r="D445" s="88" t="s">
        <v>313</v>
      </c>
      <c r="E445" s="92">
        <v>1</v>
      </c>
      <c r="F445" s="317">
        <v>13</v>
      </c>
      <c r="G445" s="41" t="s">
        <v>1127</v>
      </c>
      <c r="H445" s="698"/>
      <c r="I445" s="721"/>
      <c r="J445" s="759"/>
      <c r="K445" s="42"/>
      <c r="L445" s="7"/>
      <c r="M445" s="7"/>
      <c r="N445" s="85"/>
      <c r="O445" s="22"/>
      <c r="P445" s="22"/>
      <c r="Q445" s="22"/>
      <c r="R445" s="22"/>
      <c r="S445" s="6"/>
      <c r="T445" s="14"/>
      <c r="U445" s="14"/>
      <c r="V445" s="14"/>
    </row>
    <row r="446" spans="1:22" ht="13.5" customHeight="1">
      <c r="A446" s="91"/>
      <c r="B446" s="167" t="s">
        <v>238</v>
      </c>
      <c r="C446" s="88" t="s">
        <v>625</v>
      </c>
      <c r="D446" s="88" t="s">
        <v>780</v>
      </c>
      <c r="E446" s="92">
        <v>2</v>
      </c>
      <c r="F446" s="317" t="s">
        <v>778</v>
      </c>
      <c r="G446" s="41" t="s">
        <v>1127</v>
      </c>
      <c r="H446" s="698"/>
      <c r="I446" s="721"/>
      <c r="J446" s="759"/>
      <c r="K446" s="42"/>
      <c r="L446" s="7"/>
      <c r="M446" s="7"/>
      <c r="N446" s="85"/>
      <c r="O446" s="22"/>
      <c r="P446" s="22"/>
      <c r="Q446" s="22"/>
      <c r="R446" s="22"/>
      <c r="S446" s="6"/>
      <c r="T446" s="14"/>
      <c r="U446" s="14"/>
      <c r="V446" s="14"/>
    </row>
    <row r="447" spans="1:22" ht="13.5" customHeight="1">
      <c r="A447" s="91"/>
      <c r="B447" s="167" t="s">
        <v>148</v>
      </c>
      <c r="C447" s="88" t="s">
        <v>314</v>
      </c>
      <c r="D447" s="88" t="s">
        <v>782</v>
      </c>
      <c r="E447" s="92">
        <v>3</v>
      </c>
      <c r="F447" s="88">
        <v>1</v>
      </c>
      <c r="G447" s="41" t="s">
        <v>1127</v>
      </c>
      <c r="H447" s="698"/>
      <c r="I447" s="721"/>
      <c r="J447" s="759"/>
      <c r="K447" s="42"/>
      <c r="L447" s="7"/>
      <c r="M447" s="7"/>
      <c r="N447" s="85"/>
      <c r="O447" s="22"/>
      <c r="P447" s="22"/>
      <c r="Q447" s="22"/>
      <c r="R447" s="22"/>
      <c r="S447" s="6"/>
      <c r="T447" s="14"/>
      <c r="U447" s="14"/>
      <c r="V447" s="14"/>
    </row>
    <row r="448" spans="1:22" ht="13.5" customHeight="1">
      <c r="A448" s="91">
        <v>3</v>
      </c>
      <c r="B448" s="242" t="s">
        <v>36</v>
      </c>
      <c r="C448" s="88" t="s">
        <v>122</v>
      </c>
      <c r="D448" s="88" t="s">
        <v>313</v>
      </c>
      <c r="E448" s="92">
        <v>1</v>
      </c>
      <c r="F448" s="317" t="s">
        <v>783</v>
      </c>
      <c r="G448" s="41">
        <v>1</v>
      </c>
      <c r="H448" s="698"/>
      <c r="I448" s="721"/>
      <c r="J448" s="759"/>
      <c r="K448" s="42"/>
      <c r="L448" s="7"/>
      <c r="M448" s="7"/>
      <c r="N448" s="85"/>
      <c r="O448" s="22"/>
      <c r="P448" s="22"/>
      <c r="Q448" s="22"/>
      <c r="R448" s="22"/>
      <c r="S448" s="6"/>
      <c r="T448" s="14"/>
      <c r="U448" s="14"/>
      <c r="V448" s="14"/>
    </row>
    <row r="449" spans="1:22" ht="13.5" customHeight="1">
      <c r="A449" s="91"/>
      <c r="B449" s="167" t="s">
        <v>784</v>
      </c>
      <c r="C449" s="88" t="s">
        <v>311</v>
      </c>
      <c r="D449" s="88" t="s">
        <v>153</v>
      </c>
      <c r="E449" s="92">
        <v>1</v>
      </c>
      <c r="F449" s="88">
        <v>6</v>
      </c>
      <c r="G449" s="41"/>
      <c r="H449" s="698"/>
      <c r="I449" s="721"/>
      <c r="J449" s="759"/>
      <c r="K449" s="42"/>
      <c r="L449" s="7"/>
      <c r="M449" s="7"/>
      <c r="N449" s="85"/>
      <c r="O449" s="22"/>
      <c r="P449" s="22"/>
      <c r="Q449" s="22"/>
      <c r="R449" s="22"/>
      <c r="S449" s="6"/>
      <c r="T449" s="14"/>
      <c r="U449" s="14"/>
      <c r="V449" s="14"/>
    </row>
    <row r="450" spans="1:22" ht="13.5" customHeight="1">
      <c r="A450" s="91"/>
      <c r="B450" s="167" t="s">
        <v>785</v>
      </c>
      <c r="C450" s="88" t="s">
        <v>122</v>
      </c>
      <c r="D450" s="88" t="s">
        <v>313</v>
      </c>
      <c r="E450" s="92">
        <v>1</v>
      </c>
      <c r="F450" s="88">
        <v>1</v>
      </c>
      <c r="G450" s="41"/>
      <c r="H450" s="698"/>
      <c r="I450" s="721"/>
      <c r="J450" s="759"/>
      <c r="K450" s="42"/>
      <c r="L450" s="7"/>
      <c r="M450" s="7"/>
      <c r="N450" s="85"/>
      <c r="O450" s="22"/>
      <c r="P450" s="22"/>
      <c r="Q450" s="22"/>
      <c r="R450" s="22"/>
      <c r="S450" s="6"/>
      <c r="T450" s="14"/>
      <c r="U450" s="14"/>
      <c r="V450" s="14"/>
    </row>
    <row r="451" spans="1:22" ht="13.5" customHeight="1">
      <c r="A451" s="91"/>
      <c r="B451" s="167" t="s">
        <v>658</v>
      </c>
      <c r="C451" s="88" t="s">
        <v>87</v>
      </c>
      <c r="D451" s="88"/>
      <c r="E451" s="92">
        <v>2</v>
      </c>
      <c r="F451" s="317">
        <v>2</v>
      </c>
      <c r="G451" s="41" t="s">
        <v>1126</v>
      </c>
      <c r="H451" s="698"/>
      <c r="I451" s="721"/>
      <c r="J451" s="759"/>
      <c r="K451" s="42"/>
      <c r="L451" s="7"/>
      <c r="M451" s="7"/>
      <c r="N451" s="85"/>
      <c r="O451" s="22"/>
      <c r="P451" s="22"/>
      <c r="Q451" s="22"/>
      <c r="R451" s="22"/>
      <c r="S451" s="6"/>
      <c r="T451" s="14"/>
      <c r="U451" s="14"/>
      <c r="V451" s="14"/>
    </row>
    <row r="452" spans="1:22" ht="15.75" thickBot="1">
      <c r="A452" s="232"/>
      <c r="B452" s="233"/>
      <c r="C452" s="232"/>
      <c r="D452" s="232"/>
      <c r="E452" s="232"/>
      <c r="F452" s="232"/>
      <c r="G452" s="232"/>
      <c r="H452" s="232"/>
      <c r="I452" s="232"/>
      <c r="J452" s="232"/>
      <c r="K452" s="135" t="s">
        <v>112</v>
      </c>
      <c r="L452" s="134"/>
      <c r="M452" s="136">
        <f>SUM(M401:M451)</f>
        <v>14</v>
      </c>
      <c r="N452" s="9"/>
      <c r="S452" s="6"/>
      <c r="T452" s="14"/>
      <c r="U452" s="14"/>
      <c r="V452" s="14"/>
    </row>
    <row r="453" spans="1:22" ht="15">
      <c r="A453" s="232"/>
      <c r="B453" s="233"/>
      <c r="C453" s="232"/>
      <c r="D453" s="232"/>
      <c r="E453" s="232"/>
      <c r="F453" s="232"/>
      <c r="G453" s="232"/>
      <c r="H453" s="232"/>
      <c r="I453" s="232"/>
      <c r="J453" s="209"/>
      <c r="K453" s="209"/>
      <c r="L453" s="209"/>
      <c r="M453" s="155" t="s">
        <v>53</v>
      </c>
      <c r="N453" s="6"/>
      <c r="O453" s="93">
        <f>SUM(O402:O452)</f>
        <v>3</v>
      </c>
      <c r="P453" s="7">
        <f>SUM(P429:P452)</f>
        <v>0</v>
      </c>
      <c r="Q453" s="7">
        <f>SUM(Q429:Q452)</f>
        <v>0</v>
      </c>
      <c r="R453" s="7">
        <f>SUM(R429:R452)</f>
        <v>0</v>
      </c>
      <c r="S453" s="6"/>
      <c r="T453" s="14"/>
      <c r="U453" s="14"/>
      <c r="V453" s="14"/>
    </row>
    <row r="454" spans="1:22" ht="15">
      <c r="A454" s="232"/>
      <c r="B454" s="233"/>
      <c r="C454" s="232"/>
      <c r="D454" s="232"/>
      <c r="E454" s="232"/>
      <c r="F454" s="232"/>
      <c r="G454" s="232"/>
      <c r="H454" s="232"/>
      <c r="I454" s="232"/>
      <c r="J454" s="232"/>
      <c r="K454" s="232"/>
      <c r="L454" s="232"/>
      <c r="M454" s="232"/>
      <c r="N454" s="232"/>
      <c r="O454" s="8"/>
      <c r="P454" s="8"/>
      <c r="Q454" s="8"/>
      <c r="R454" s="8"/>
      <c r="S454" s="6"/>
      <c r="T454" s="14"/>
      <c r="U454" s="14"/>
      <c r="V454" s="14"/>
    </row>
    <row r="455" spans="1:22" ht="71.25">
      <c r="A455" s="88" t="s">
        <v>20</v>
      </c>
      <c r="B455" s="88" t="s">
        <v>17</v>
      </c>
      <c r="C455" s="88" t="s">
        <v>46</v>
      </c>
      <c r="D455" s="88" t="s">
        <v>307</v>
      </c>
      <c r="E455" s="89" t="s">
        <v>98</v>
      </c>
      <c r="F455" s="90" t="s">
        <v>99</v>
      </c>
      <c r="G455" s="88" t="s">
        <v>47</v>
      </c>
      <c r="H455" s="88" t="s">
        <v>21</v>
      </c>
      <c r="I455" s="91" t="s">
        <v>742</v>
      </c>
      <c r="J455" s="92" t="s">
        <v>644</v>
      </c>
      <c r="K455" s="88" t="s">
        <v>645</v>
      </c>
      <c r="L455" s="102" t="s">
        <v>19</v>
      </c>
      <c r="M455" s="181" t="s">
        <v>108</v>
      </c>
      <c r="N455" s="140" t="s">
        <v>301</v>
      </c>
      <c r="O455" s="6"/>
      <c r="P455" s="6"/>
      <c r="Q455" s="6"/>
      <c r="R455" s="6"/>
      <c r="S455" s="6"/>
      <c r="T455" s="14"/>
      <c r="U455" s="14"/>
      <c r="V455" s="14"/>
    </row>
    <row r="456" spans="1:22" ht="15">
      <c r="A456" s="232">
        <v>11</v>
      </c>
      <c r="B456" s="17" t="s">
        <v>110</v>
      </c>
      <c r="C456" s="32">
        <f>SUM(M477)</f>
        <v>0</v>
      </c>
      <c r="D456" s="208" t="s">
        <v>146</v>
      </c>
      <c r="E456" s="210"/>
      <c r="F456" s="18"/>
      <c r="J456" s="28"/>
      <c r="K456" s="37"/>
      <c r="L456" s="101"/>
      <c r="M456" s="6"/>
      <c r="N456" s="10"/>
      <c r="O456" s="6"/>
      <c r="P456" s="6"/>
      <c r="Q456" s="6"/>
      <c r="R456" s="6"/>
      <c r="S456" s="6"/>
      <c r="T456" s="14"/>
      <c r="U456" s="14"/>
      <c r="V456" s="14"/>
    </row>
    <row r="457" spans="1:22" ht="78" customHeight="1">
      <c r="A457" s="232"/>
      <c r="B457" s="233"/>
      <c r="C457" s="232"/>
      <c r="D457" s="232"/>
      <c r="E457" s="232"/>
      <c r="F457" s="232"/>
      <c r="G457" s="246"/>
      <c r="H457" s="40" t="s">
        <v>327</v>
      </c>
      <c r="I457" s="170" t="s">
        <v>1162</v>
      </c>
      <c r="J457" s="234" t="s">
        <v>555</v>
      </c>
      <c r="K457" s="42" t="s">
        <v>7</v>
      </c>
      <c r="L457" s="7">
        <v>2</v>
      </c>
      <c r="M457" s="7" t="s">
        <v>94</v>
      </c>
      <c r="N457" s="6" t="s">
        <v>699</v>
      </c>
      <c r="O457" s="6"/>
      <c r="P457" s="6"/>
      <c r="Q457" s="6"/>
      <c r="R457" s="6"/>
      <c r="S457" s="6"/>
      <c r="T457" s="14"/>
      <c r="U457" s="14"/>
      <c r="V457" s="14"/>
    </row>
    <row r="458" spans="1:22" ht="15">
      <c r="A458" s="498">
        <v>1</v>
      </c>
      <c r="B458" s="49" t="s">
        <v>187</v>
      </c>
      <c r="C458" s="49" t="s">
        <v>188</v>
      </c>
      <c r="D458" s="49"/>
      <c r="E458" s="49"/>
      <c r="F458" s="49"/>
      <c r="G458" s="49"/>
      <c r="H458" s="689" t="s">
        <v>327</v>
      </c>
      <c r="I458" s="686" t="s">
        <v>189</v>
      </c>
      <c r="J458" s="744" t="s">
        <v>186</v>
      </c>
      <c r="K458" s="42" t="s">
        <v>410</v>
      </c>
      <c r="L458" s="7">
        <v>1</v>
      </c>
      <c r="M458" s="7" t="s">
        <v>94</v>
      </c>
      <c r="N458" s="85" t="s">
        <v>699</v>
      </c>
      <c r="O458" s="22"/>
      <c r="P458" s="22"/>
      <c r="Q458" s="22"/>
      <c r="R458" s="22"/>
      <c r="S458" s="6"/>
      <c r="T458" s="14"/>
      <c r="U458" s="14"/>
      <c r="V458" s="14"/>
    </row>
    <row r="459" spans="1:22" ht="15">
      <c r="A459" s="12"/>
      <c r="B459" s="49"/>
      <c r="C459" s="49"/>
      <c r="D459" s="49"/>
      <c r="E459" s="49"/>
      <c r="F459" s="49"/>
      <c r="G459" s="49"/>
      <c r="H459" s="690"/>
      <c r="I459" s="687"/>
      <c r="J459" s="766"/>
      <c r="K459" s="42" t="s">
        <v>411</v>
      </c>
      <c r="L459" s="7">
        <v>1</v>
      </c>
      <c r="M459" s="7"/>
      <c r="N459" s="85" t="s">
        <v>699</v>
      </c>
      <c r="O459" s="22"/>
      <c r="P459" s="22"/>
      <c r="Q459" s="22"/>
      <c r="R459" s="22"/>
      <c r="S459" s="6"/>
      <c r="T459" s="14"/>
      <c r="U459" s="14"/>
      <c r="V459" s="14"/>
    </row>
    <row r="460" spans="1:22" ht="14.25" customHeight="1">
      <c r="A460" s="85"/>
      <c r="B460" s="49"/>
      <c r="C460" s="7"/>
      <c r="D460" s="49"/>
      <c r="E460" s="49"/>
      <c r="F460" s="49"/>
      <c r="G460" s="49"/>
      <c r="H460" s="691"/>
      <c r="I460" s="688"/>
      <c r="J460" s="745"/>
      <c r="K460" s="42" t="s">
        <v>277</v>
      </c>
      <c r="L460" s="7">
        <v>2</v>
      </c>
      <c r="M460" s="7" t="s">
        <v>94</v>
      </c>
      <c r="N460" s="85" t="s">
        <v>699</v>
      </c>
      <c r="O460" s="22"/>
      <c r="P460" s="22"/>
      <c r="Q460" s="22"/>
      <c r="R460" s="22"/>
      <c r="S460" s="6"/>
      <c r="T460" s="14"/>
      <c r="U460" s="14"/>
      <c r="V460" s="14"/>
    </row>
    <row r="461" spans="1:22" ht="30">
      <c r="A461" s="498">
        <v>2</v>
      </c>
      <c r="B461" s="49" t="s">
        <v>190</v>
      </c>
      <c r="C461" s="9" t="s">
        <v>87</v>
      </c>
      <c r="D461" s="49" t="s">
        <v>191</v>
      </c>
      <c r="E461" s="49"/>
      <c r="F461" s="49"/>
      <c r="G461" s="49"/>
      <c r="H461" s="303" t="s">
        <v>327</v>
      </c>
      <c r="I461" s="294" t="s">
        <v>192</v>
      </c>
      <c r="J461" s="368" t="s">
        <v>186</v>
      </c>
      <c r="K461" s="42" t="s">
        <v>147</v>
      </c>
      <c r="L461" s="7">
        <v>3</v>
      </c>
      <c r="M461" s="7" t="s">
        <v>94</v>
      </c>
      <c r="N461" s="85" t="s">
        <v>699</v>
      </c>
      <c r="O461" s="22"/>
      <c r="P461" s="22"/>
      <c r="Q461" s="22"/>
      <c r="R461" s="22"/>
      <c r="S461" s="6"/>
      <c r="T461" s="14"/>
      <c r="U461" s="14"/>
      <c r="V461" s="14"/>
    </row>
    <row r="462" spans="1:22" ht="15.75" customHeight="1">
      <c r="A462" s="498">
        <v>3</v>
      </c>
      <c r="B462" s="49" t="s">
        <v>193</v>
      </c>
      <c r="C462" s="7" t="s">
        <v>310</v>
      </c>
      <c r="D462" s="49" t="s">
        <v>194</v>
      </c>
      <c r="E462" s="49"/>
      <c r="F462" s="49"/>
      <c r="G462" s="49"/>
      <c r="H462" s="303" t="s">
        <v>327</v>
      </c>
      <c r="I462" s="294" t="s">
        <v>195</v>
      </c>
      <c r="J462" s="368" t="s">
        <v>186</v>
      </c>
      <c r="K462" s="42" t="s">
        <v>277</v>
      </c>
      <c r="L462" s="7">
        <v>2</v>
      </c>
      <c r="M462" s="7" t="s">
        <v>94</v>
      </c>
      <c r="N462" s="85" t="s">
        <v>699</v>
      </c>
      <c r="O462" s="22"/>
      <c r="P462" s="22"/>
      <c r="Q462" s="22"/>
      <c r="R462" s="22"/>
      <c r="S462" s="6"/>
      <c r="T462" s="14"/>
      <c r="U462" s="14"/>
      <c r="V462" s="14"/>
    </row>
    <row r="463" spans="1:22" ht="15">
      <c r="A463" s="498">
        <v>4</v>
      </c>
      <c r="B463" s="49" t="s">
        <v>196</v>
      </c>
      <c r="C463" s="7" t="s">
        <v>123</v>
      </c>
      <c r="D463" s="49" t="s">
        <v>197</v>
      </c>
      <c r="E463" s="49"/>
      <c r="F463" s="49"/>
      <c r="G463" s="49"/>
      <c r="H463" s="689" t="s">
        <v>327</v>
      </c>
      <c r="I463" s="686" t="s">
        <v>192</v>
      </c>
      <c r="J463" s="744" t="s">
        <v>186</v>
      </c>
      <c r="K463" s="42" t="s">
        <v>410</v>
      </c>
      <c r="L463" s="7">
        <v>2</v>
      </c>
      <c r="M463" s="7" t="s">
        <v>94</v>
      </c>
      <c r="N463" s="85" t="s">
        <v>699</v>
      </c>
      <c r="O463" s="22"/>
      <c r="P463" s="22"/>
      <c r="Q463" s="22"/>
      <c r="R463" s="22"/>
      <c r="S463" s="6"/>
      <c r="T463" s="14"/>
      <c r="U463" s="14"/>
      <c r="V463" s="14"/>
    </row>
    <row r="464" spans="1:22" ht="15">
      <c r="A464" s="12"/>
      <c r="B464" s="49"/>
      <c r="C464" s="7"/>
      <c r="D464" s="49"/>
      <c r="E464" s="49"/>
      <c r="F464" s="49"/>
      <c r="G464" s="49"/>
      <c r="H464" s="690"/>
      <c r="I464" s="687"/>
      <c r="J464" s="766"/>
      <c r="K464" s="42" t="s">
        <v>411</v>
      </c>
      <c r="L464" s="7">
        <v>2</v>
      </c>
      <c r="M464" s="7"/>
      <c r="N464" s="85" t="s">
        <v>699</v>
      </c>
      <c r="O464" s="22"/>
      <c r="P464" s="22"/>
      <c r="Q464" s="22"/>
      <c r="R464" s="22"/>
      <c r="S464" s="6"/>
      <c r="T464" s="14"/>
      <c r="U464" s="14"/>
      <c r="V464" s="14"/>
    </row>
    <row r="465" spans="1:22" ht="14.25" customHeight="1">
      <c r="A465" s="85"/>
      <c r="B465" s="49"/>
      <c r="C465" s="7"/>
      <c r="D465" s="49"/>
      <c r="E465" s="49"/>
      <c r="F465" s="49"/>
      <c r="G465" s="49"/>
      <c r="H465" s="691"/>
      <c r="I465" s="688"/>
      <c r="J465" s="745"/>
      <c r="K465" s="42" t="s">
        <v>277</v>
      </c>
      <c r="L465" s="7">
        <v>2</v>
      </c>
      <c r="M465" s="7" t="s">
        <v>94</v>
      </c>
      <c r="N465" s="85" t="s">
        <v>699</v>
      </c>
      <c r="O465" s="22"/>
      <c r="P465" s="22"/>
      <c r="Q465" s="22"/>
      <c r="R465" s="22"/>
      <c r="S465" s="6"/>
      <c r="T465" s="14"/>
      <c r="U465" s="14"/>
      <c r="V465" s="14"/>
    </row>
    <row r="466" spans="1:22" ht="18.75" customHeight="1">
      <c r="A466" s="498">
        <v>5</v>
      </c>
      <c r="B466" s="49" t="s">
        <v>198</v>
      </c>
      <c r="C466" s="7" t="s">
        <v>689</v>
      </c>
      <c r="D466" s="49" t="s">
        <v>199</v>
      </c>
      <c r="E466" s="49"/>
      <c r="F466" s="49"/>
      <c r="G466" s="49"/>
      <c r="H466" s="303" t="s">
        <v>327</v>
      </c>
      <c r="I466" s="294" t="s">
        <v>200</v>
      </c>
      <c r="J466" s="368" t="s">
        <v>186</v>
      </c>
      <c r="K466" s="42" t="s">
        <v>147</v>
      </c>
      <c r="L466" s="7">
        <v>1</v>
      </c>
      <c r="M466" s="7" t="s">
        <v>94</v>
      </c>
      <c r="N466" s="85" t="s">
        <v>699</v>
      </c>
      <c r="O466" s="22"/>
      <c r="P466" s="22"/>
      <c r="Q466" s="22"/>
      <c r="R466" s="22"/>
      <c r="S466" s="6"/>
      <c r="T466" s="14"/>
      <c r="U466" s="14"/>
      <c r="V466" s="14"/>
    </row>
    <row r="467" spans="1:22" ht="32.25" customHeight="1">
      <c r="A467" s="498">
        <v>6</v>
      </c>
      <c r="B467" s="49" t="s">
        <v>201</v>
      </c>
      <c r="C467" s="7" t="s">
        <v>625</v>
      </c>
      <c r="D467" s="49" t="s">
        <v>202</v>
      </c>
      <c r="E467" s="49"/>
      <c r="F467" s="49"/>
      <c r="G467" s="49"/>
      <c r="H467" s="303" t="s">
        <v>327</v>
      </c>
      <c r="I467" s="294" t="s">
        <v>203</v>
      </c>
      <c r="J467" s="368" t="s">
        <v>186</v>
      </c>
      <c r="K467" s="42" t="s">
        <v>411</v>
      </c>
      <c r="L467" s="7">
        <v>1</v>
      </c>
      <c r="M467" s="7" t="s">
        <v>94</v>
      </c>
      <c r="N467" s="85" t="s">
        <v>699</v>
      </c>
      <c r="O467" s="22"/>
      <c r="P467" s="22"/>
      <c r="Q467" s="22"/>
      <c r="R467" s="22"/>
      <c r="S467" s="6"/>
      <c r="T467" s="14"/>
      <c r="U467" s="14"/>
      <c r="V467" s="14"/>
    </row>
    <row r="468" spans="1:22" ht="33" customHeight="1">
      <c r="A468" s="498">
        <v>7</v>
      </c>
      <c r="B468" s="49" t="s">
        <v>204</v>
      </c>
      <c r="C468" s="44" t="s">
        <v>205</v>
      </c>
      <c r="D468" s="49"/>
      <c r="E468" s="49"/>
      <c r="F468" s="49"/>
      <c r="G468" s="49"/>
      <c r="H468" s="303" t="s">
        <v>327</v>
      </c>
      <c r="I468" s="294" t="s">
        <v>203</v>
      </c>
      <c r="J468" s="368" t="s">
        <v>186</v>
      </c>
      <c r="K468" s="42" t="s">
        <v>411</v>
      </c>
      <c r="L468" s="7">
        <v>3</v>
      </c>
      <c r="M468" s="7" t="s">
        <v>94</v>
      </c>
      <c r="N468" s="85" t="s">
        <v>699</v>
      </c>
      <c r="O468" s="22"/>
      <c r="P468" s="22"/>
      <c r="Q468" s="22"/>
      <c r="R468" s="22"/>
      <c r="S468" s="6"/>
      <c r="T468" s="14"/>
      <c r="U468" s="14"/>
      <c r="V468" s="14"/>
    </row>
    <row r="469" spans="1:22" ht="15">
      <c r="A469" s="498">
        <v>8</v>
      </c>
      <c r="B469" s="49" t="s">
        <v>496</v>
      </c>
      <c r="C469" s="9" t="s">
        <v>160</v>
      </c>
      <c r="D469" s="49" t="s">
        <v>206</v>
      </c>
      <c r="E469" s="49"/>
      <c r="F469" s="49"/>
      <c r="G469" s="49"/>
      <c r="H469" s="689" t="s">
        <v>327</v>
      </c>
      <c r="I469" s="686" t="s">
        <v>207</v>
      </c>
      <c r="J469" s="744" t="s">
        <v>186</v>
      </c>
      <c r="K469" s="42" t="s">
        <v>410</v>
      </c>
      <c r="L469" s="7">
        <v>1</v>
      </c>
      <c r="M469" s="7" t="s">
        <v>94</v>
      </c>
      <c r="N469" s="85" t="s">
        <v>699</v>
      </c>
      <c r="O469" s="22"/>
      <c r="P469" s="22"/>
      <c r="Q469" s="22"/>
      <c r="R469" s="22"/>
      <c r="S469" s="6"/>
      <c r="T469" s="14"/>
      <c r="U469" s="14"/>
      <c r="V469" s="14"/>
    </row>
    <row r="470" spans="1:22" ht="15">
      <c r="A470" s="12"/>
      <c r="B470" s="49"/>
      <c r="C470" s="7"/>
      <c r="D470" s="49"/>
      <c r="E470" s="49"/>
      <c r="F470" s="49"/>
      <c r="G470" s="49"/>
      <c r="H470" s="690"/>
      <c r="I470" s="687"/>
      <c r="J470" s="766"/>
      <c r="K470" s="42" t="s">
        <v>411</v>
      </c>
      <c r="L470" s="7">
        <v>1</v>
      </c>
      <c r="M470" s="7" t="s">
        <v>94</v>
      </c>
      <c r="N470" s="85" t="s">
        <v>699</v>
      </c>
      <c r="O470" s="22"/>
      <c r="P470" s="22"/>
      <c r="Q470" s="22"/>
      <c r="R470" s="22"/>
      <c r="S470" s="6"/>
      <c r="T470" s="14"/>
      <c r="U470" s="14"/>
      <c r="V470" s="14"/>
    </row>
    <row r="471" spans="1:22" ht="14.25" customHeight="1">
      <c r="A471" s="85"/>
      <c r="B471" s="49"/>
      <c r="C471" s="7"/>
      <c r="D471" s="49"/>
      <c r="E471" s="49"/>
      <c r="F471" s="49"/>
      <c r="G471" s="49"/>
      <c r="H471" s="691"/>
      <c r="I471" s="688"/>
      <c r="J471" s="745"/>
      <c r="K471" s="42" t="s">
        <v>277</v>
      </c>
      <c r="L471" s="7">
        <v>2</v>
      </c>
      <c r="M471" s="7" t="s">
        <v>94</v>
      </c>
      <c r="N471" s="85" t="s">
        <v>699</v>
      </c>
      <c r="O471" s="22"/>
      <c r="P471" s="22"/>
      <c r="Q471" s="22"/>
      <c r="R471" s="22"/>
      <c r="S471" s="6"/>
      <c r="T471" s="14"/>
      <c r="U471" s="14"/>
      <c r="V471" s="14"/>
    </row>
    <row r="472" spans="1:22" ht="15">
      <c r="A472" s="498" t="s">
        <v>681</v>
      </c>
      <c r="B472" s="49" t="s">
        <v>208</v>
      </c>
      <c r="C472" s="7" t="s">
        <v>160</v>
      </c>
      <c r="D472" s="49" t="s">
        <v>209</v>
      </c>
      <c r="E472" s="49"/>
      <c r="F472" s="49"/>
      <c r="G472" s="49"/>
      <c r="H472" s="689" t="s">
        <v>327</v>
      </c>
      <c r="I472" s="686" t="s">
        <v>265</v>
      </c>
      <c r="J472" s="744" t="s">
        <v>186</v>
      </c>
      <c r="K472" s="42" t="s">
        <v>410</v>
      </c>
      <c r="L472" s="7">
        <v>2</v>
      </c>
      <c r="M472" s="7" t="s">
        <v>94</v>
      </c>
      <c r="N472" s="85" t="s">
        <v>699</v>
      </c>
      <c r="O472" s="22"/>
      <c r="P472" s="22"/>
      <c r="Q472" s="22"/>
      <c r="R472" s="22"/>
      <c r="S472" s="6"/>
      <c r="T472" s="14"/>
      <c r="U472" s="14"/>
      <c r="V472" s="14"/>
    </row>
    <row r="473" spans="1:22" ht="15">
      <c r="A473" s="12"/>
      <c r="B473" s="49"/>
      <c r="C473" s="7"/>
      <c r="D473" s="49"/>
      <c r="E473" s="49"/>
      <c r="F473" s="49"/>
      <c r="G473" s="49"/>
      <c r="H473" s="690"/>
      <c r="I473" s="687"/>
      <c r="J473" s="766"/>
      <c r="K473" s="42" t="s">
        <v>411</v>
      </c>
      <c r="L473" s="7">
        <v>2</v>
      </c>
      <c r="M473" s="7" t="s">
        <v>94</v>
      </c>
      <c r="N473" s="85" t="s">
        <v>699</v>
      </c>
      <c r="O473" s="22"/>
      <c r="P473" s="22"/>
      <c r="Q473" s="22"/>
      <c r="R473" s="22"/>
      <c r="S473" s="6"/>
      <c r="T473" s="14"/>
      <c r="U473" s="14"/>
      <c r="V473" s="14"/>
    </row>
    <row r="474" spans="1:22" ht="30">
      <c r="A474" s="498">
        <v>9</v>
      </c>
      <c r="B474" s="49" t="s">
        <v>211</v>
      </c>
      <c r="C474" s="7" t="s">
        <v>646</v>
      </c>
      <c r="D474" s="49" t="s">
        <v>210</v>
      </c>
      <c r="E474" s="49"/>
      <c r="F474" s="49"/>
      <c r="G474" s="49"/>
      <c r="H474" s="303" t="s">
        <v>327</v>
      </c>
      <c r="I474" s="294" t="s">
        <v>265</v>
      </c>
      <c r="J474" s="368" t="s">
        <v>186</v>
      </c>
      <c r="K474" s="42" t="s">
        <v>277</v>
      </c>
      <c r="L474" s="7">
        <v>2</v>
      </c>
      <c r="M474" s="7" t="s">
        <v>94</v>
      </c>
      <c r="N474" s="85" t="s">
        <v>699</v>
      </c>
      <c r="O474" s="22"/>
      <c r="P474" s="22"/>
      <c r="Q474" s="22"/>
      <c r="R474" s="22"/>
      <c r="S474" s="6"/>
      <c r="T474" s="14"/>
      <c r="U474" s="14"/>
      <c r="V474" s="14"/>
    </row>
    <row r="475" spans="1:22" ht="15">
      <c r="A475" s="498">
        <v>10</v>
      </c>
      <c r="B475" s="49" t="s">
        <v>128</v>
      </c>
      <c r="C475" s="40" t="s">
        <v>160</v>
      </c>
      <c r="D475" s="49" t="s">
        <v>539</v>
      </c>
      <c r="E475" s="49"/>
      <c r="F475" s="49"/>
      <c r="G475" s="49"/>
      <c r="H475" s="689" t="s">
        <v>327</v>
      </c>
      <c r="I475" s="686" t="s">
        <v>281</v>
      </c>
      <c r="J475" s="744" t="s">
        <v>186</v>
      </c>
      <c r="K475" s="42"/>
      <c r="L475" s="7"/>
      <c r="M475" s="7" t="s">
        <v>94</v>
      </c>
      <c r="N475" s="85" t="s">
        <v>699</v>
      </c>
      <c r="O475" s="22"/>
      <c r="P475" s="22"/>
      <c r="Q475" s="22"/>
      <c r="R475" s="22"/>
      <c r="S475" s="6"/>
      <c r="T475" s="14"/>
      <c r="U475" s="14"/>
      <c r="V475" s="14"/>
    </row>
    <row r="476" spans="1:22" ht="15" customHeight="1">
      <c r="A476" s="232"/>
      <c r="B476" s="233"/>
      <c r="C476" s="232"/>
      <c r="D476" s="232"/>
      <c r="E476" s="232"/>
      <c r="F476" s="232"/>
      <c r="G476" s="232"/>
      <c r="H476" s="691"/>
      <c r="I476" s="688"/>
      <c r="J476" s="745"/>
      <c r="K476" s="42"/>
      <c r="L476" s="7"/>
      <c r="M476" s="7" t="s">
        <v>94</v>
      </c>
      <c r="N476" s="85" t="s">
        <v>699</v>
      </c>
      <c r="O476" s="22"/>
      <c r="P476" s="22"/>
      <c r="Q476" s="22"/>
      <c r="R476" s="22"/>
      <c r="S476" s="6"/>
      <c r="T476" s="14"/>
      <c r="U476" s="14"/>
      <c r="V476" s="14"/>
    </row>
    <row r="477" spans="1:22" ht="15.75" thickBot="1">
      <c r="A477" s="232"/>
      <c r="B477" s="233"/>
      <c r="C477" s="232"/>
      <c r="D477" s="232"/>
      <c r="E477" s="232"/>
      <c r="F477" s="232"/>
      <c r="G477" s="232"/>
      <c r="H477" s="232"/>
      <c r="I477" s="232"/>
      <c r="J477" s="232"/>
      <c r="K477" s="135" t="s">
        <v>112</v>
      </c>
      <c r="L477" s="134"/>
      <c r="M477" s="136">
        <f>SUM(M457:M457)</f>
        <v>0</v>
      </c>
      <c r="N477" s="9"/>
      <c r="S477" s="6"/>
      <c r="T477" s="14"/>
      <c r="U477" s="14"/>
      <c r="V477" s="14"/>
    </row>
    <row r="478" spans="1:22" ht="15">
      <c r="A478" s="232"/>
      <c r="B478" s="233"/>
      <c r="C478" s="232"/>
      <c r="D478" s="232"/>
      <c r="E478" s="232"/>
      <c r="F478" s="232"/>
      <c r="G478" s="232"/>
      <c r="H478" s="232"/>
      <c r="I478" s="232"/>
      <c r="J478" s="209"/>
      <c r="K478" s="209"/>
      <c r="L478" s="209"/>
      <c r="M478" s="155" t="s">
        <v>53</v>
      </c>
      <c r="N478" s="6"/>
      <c r="S478" s="6"/>
      <c r="T478" s="14"/>
      <c r="U478" s="14"/>
      <c r="V478" s="14"/>
    </row>
    <row r="479" spans="1:22" ht="15">
      <c r="A479" s="232"/>
      <c r="B479" s="233"/>
      <c r="C479" s="232"/>
      <c r="D479" s="232"/>
      <c r="E479" s="232"/>
      <c r="F479" s="232"/>
      <c r="G479" s="232"/>
      <c r="H479" s="232"/>
      <c r="I479" s="232"/>
      <c r="J479" s="232"/>
      <c r="K479" s="232"/>
      <c r="L479" s="232"/>
      <c r="M479" s="232"/>
      <c r="N479" s="232"/>
      <c r="O479" s="8"/>
      <c r="P479" s="8"/>
      <c r="Q479" s="8"/>
      <c r="R479" s="8"/>
      <c r="S479" s="6"/>
      <c r="T479" s="14"/>
      <c r="U479" s="14"/>
      <c r="V479" s="14"/>
    </row>
    <row r="480" spans="1:22" ht="71.25">
      <c r="A480" s="88" t="s">
        <v>20</v>
      </c>
      <c r="B480" s="88" t="s">
        <v>17</v>
      </c>
      <c r="C480" s="88" t="s">
        <v>46</v>
      </c>
      <c r="D480" s="88" t="s">
        <v>307</v>
      </c>
      <c r="E480" s="89" t="s">
        <v>98</v>
      </c>
      <c r="F480" s="90" t="s">
        <v>99</v>
      </c>
      <c r="G480" s="88" t="s">
        <v>47</v>
      </c>
      <c r="H480" s="88" t="s">
        <v>21</v>
      </c>
      <c r="I480" s="91" t="s">
        <v>742</v>
      </c>
      <c r="J480" s="92" t="s">
        <v>644</v>
      </c>
      <c r="K480" s="88" t="s">
        <v>645</v>
      </c>
      <c r="L480" s="102" t="s">
        <v>19</v>
      </c>
      <c r="M480" s="181" t="s">
        <v>108</v>
      </c>
      <c r="N480" s="140" t="s">
        <v>301</v>
      </c>
      <c r="O480" s="98" t="s">
        <v>302</v>
      </c>
      <c r="P480" s="91" t="s">
        <v>303</v>
      </c>
      <c r="Q480" s="91" t="s">
        <v>304</v>
      </c>
      <c r="R480" s="91" t="s">
        <v>305</v>
      </c>
      <c r="S480" s="623" t="s">
        <v>1452</v>
      </c>
      <c r="T480" s="91" t="s">
        <v>303</v>
      </c>
      <c r="U480" s="91" t="s">
        <v>304</v>
      </c>
      <c r="V480" s="91" t="s">
        <v>305</v>
      </c>
    </row>
    <row r="481" spans="1:22" ht="15">
      <c r="A481" s="32">
        <v>1</v>
      </c>
      <c r="B481" s="17" t="s">
        <v>110</v>
      </c>
      <c r="C481" s="211">
        <f>M493</f>
        <v>420</v>
      </c>
      <c r="D481" s="208" t="s">
        <v>1453</v>
      </c>
      <c r="E481" s="211"/>
      <c r="F481" s="211"/>
      <c r="G481" s="211"/>
      <c r="H481" s="211"/>
      <c r="I481" s="23"/>
      <c r="J481" s="213"/>
      <c r="K481" s="213"/>
      <c r="L481" s="214"/>
      <c r="M481" s="22"/>
      <c r="N481" s="22"/>
      <c r="O481" s="23"/>
      <c r="P481" s="6"/>
      <c r="Q481" s="6"/>
      <c r="R481" s="6"/>
      <c r="S481" s="6"/>
      <c r="T481" s="14"/>
      <c r="U481" s="14"/>
      <c r="V481" s="14"/>
    </row>
    <row r="482" spans="1:22" ht="62.25" customHeight="1">
      <c r="A482" s="40">
        <v>1</v>
      </c>
      <c r="B482" s="49" t="s">
        <v>1458</v>
      </c>
      <c r="C482" s="7" t="s">
        <v>160</v>
      </c>
      <c r="D482" s="196" t="s">
        <v>336</v>
      </c>
      <c r="E482" s="7">
        <v>3</v>
      </c>
      <c r="F482" s="7">
        <v>1</v>
      </c>
      <c r="G482" s="56" t="s">
        <v>94</v>
      </c>
      <c r="H482" s="47" t="s">
        <v>335</v>
      </c>
      <c r="I482" s="379" t="s">
        <v>576</v>
      </c>
      <c r="J482" s="147" t="s">
        <v>575</v>
      </c>
      <c r="K482" s="42" t="s">
        <v>574</v>
      </c>
      <c r="L482" s="7">
        <v>1</v>
      </c>
      <c r="M482" s="7">
        <v>300</v>
      </c>
      <c r="N482" s="22"/>
      <c r="S482" s="6"/>
      <c r="T482" s="14"/>
      <c r="U482" s="14"/>
      <c r="V482" s="14"/>
    </row>
    <row r="483" spans="1:22" ht="45">
      <c r="A483" s="232"/>
      <c r="B483" s="233"/>
      <c r="C483" s="232"/>
      <c r="D483" s="232"/>
      <c r="E483" s="232"/>
      <c r="F483" s="232"/>
      <c r="G483" s="232"/>
      <c r="H483" s="232"/>
      <c r="I483" s="454" t="s">
        <v>567</v>
      </c>
      <c r="J483" s="147" t="s">
        <v>566</v>
      </c>
      <c r="K483" s="42" t="s">
        <v>568</v>
      </c>
      <c r="L483" s="7">
        <v>1</v>
      </c>
      <c r="M483" s="7" t="s">
        <v>94</v>
      </c>
      <c r="N483" s="22"/>
      <c r="S483" s="94">
        <v>12</v>
      </c>
      <c r="T483" s="95">
        <v>1</v>
      </c>
      <c r="U483" s="96"/>
      <c r="V483" s="96"/>
    </row>
    <row r="484" spans="1:22" ht="45">
      <c r="A484" s="232"/>
      <c r="B484" s="233"/>
      <c r="C484" s="232"/>
      <c r="D484" s="232"/>
      <c r="E484" s="232"/>
      <c r="F484" s="232"/>
      <c r="G484" s="232"/>
      <c r="H484" s="232"/>
      <c r="I484" s="454" t="s">
        <v>570</v>
      </c>
      <c r="J484" s="147" t="s">
        <v>569</v>
      </c>
      <c r="K484" s="42" t="s">
        <v>568</v>
      </c>
      <c r="L484" s="7">
        <v>1</v>
      </c>
      <c r="M484" s="7" t="s">
        <v>94</v>
      </c>
      <c r="N484" s="22"/>
      <c r="S484" s="94">
        <v>12</v>
      </c>
      <c r="T484" s="95">
        <v>1</v>
      </c>
      <c r="U484" s="96"/>
      <c r="V484" s="96"/>
    </row>
    <row r="485" spans="1:22" ht="45">
      <c r="A485" s="232"/>
      <c r="B485" s="233"/>
      <c r="C485" s="232"/>
      <c r="D485" s="232"/>
      <c r="E485" s="232"/>
      <c r="F485" s="232"/>
      <c r="G485" s="232"/>
      <c r="H485" s="232"/>
      <c r="I485" s="454" t="s">
        <v>572</v>
      </c>
      <c r="J485" s="147" t="s">
        <v>571</v>
      </c>
      <c r="K485" s="42" t="s">
        <v>568</v>
      </c>
      <c r="L485" s="7">
        <v>1</v>
      </c>
      <c r="M485" s="7" t="s">
        <v>94</v>
      </c>
      <c r="N485" s="22"/>
      <c r="S485" s="94">
        <v>12</v>
      </c>
      <c r="T485" s="95">
        <v>1</v>
      </c>
      <c r="U485" s="96"/>
      <c r="V485" s="96"/>
    </row>
    <row r="486" spans="1:22" ht="45">
      <c r="A486" s="232"/>
      <c r="B486" s="233"/>
      <c r="C486" s="232"/>
      <c r="D486" s="232"/>
      <c r="E486" s="232"/>
      <c r="F486" s="232"/>
      <c r="G486" s="232"/>
      <c r="H486" s="232"/>
      <c r="I486" s="782" t="s">
        <v>1435</v>
      </c>
      <c r="J486" s="715">
        <v>43757</v>
      </c>
      <c r="K486" s="42" t="s">
        <v>573</v>
      </c>
      <c r="L486" s="7">
        <v>1</v>
      </c>
      <c r="M486" s="7" t="s">
        <v>94</v>
      </c>
      <c r="N486" s="22"/>
      <c r="S486" s="94">
        <v>13</v>
      </c>
      <c r="T486" s="95">
        <v>1</v>
      </c>
      <c r="U486" s="96"/>
      <c r="V486" s="96"/>
    </row>
    <row r="487" spans="1:22" ht="31.5" customHeight="1">
      <c r="A487" s="232"/>
      <c r="B487" s="233"/>
      <c r="C487" s="232"/>
      <c r="D487" s="232"/>
      <c r="E487" s="232"/>
      <c r="F487" s="232"/>
      <c r="G487" s="232"/>
      <c r="H487" s="232"/>
      <c r="I487" s="783"/>
      <c r="J487" s="716"/>
      <c r="K487" s="42" t="s">
        <v>1433</v>
      </c>
      <c r="L487" s="7">
        <v>3</v>
      </c>
      <c r="M487" s="7" t="s">
        <v>94</v>
      </c>
      <c r="N487" s="22"/>
      <c r="T487" s="95"/>
      <c r="U487" s="96"/>
      <c r="V487" s="96">
        <v>1</v>
      </c>
    </row>
    <row r="488" spans="1:19" ht="45">
      <c r="A488" s="232"/>
      <c r="B488" s="233"/>
      <c r="C488" s="232"/>
      <c r="D488" s="232"/>
      <c r="E488" s="232"/>
      <c r="F488" s="232"/>
      <c r="G488" s="232"/>
      <c r="H488" s="232"/>
      <c r="I488" s="47" t="s">
        <v>1267</v>
      </c>
      <c r="J488" s="147" t="s">
        <v>253</v>
      </c>
      <c r="K488" s="42" t="s">
        <v>568</v>
      </c>
      <c r="L488" s="7">
        <v>1</v>
      </c>
      <c r="M488" s="7">
        <v>60</v>
      </c>
      <c r="N488" s="22"/>
      <c r="O488" s="93">
        <v>12</v>
      </c>
      <c r="P488" s="95">
        <v>1</v>
      </c>
      <c r="Q488" s="96"/>
      <c r="R488" s="97"/>
      <c r="S488" s="8"/>
    </row>
    <row r="489" spans="1:19" ht="45">
      <c r="A489" s="232"/>
      <c r="B489" s="233"/>
      <c r="C489" s="232"/>
      <c r="D489" s="232"/>
      <c r="E489" s="232"/>
      <c r="F489" s="232"/>
      <c r="G489" s="232"/>
      <c r="H489" s="232"/>
      <c r="I489" s="47" t="s">
        <v>1432</v>
      </c>
      <c r="J489" s="147" t="s">
        <v>253</v>
      </c>
      <c r="K489" s="42" t="s">
        <v>568</v>
      </c>
      <c r="L489" s="7">
        <v>1</v>
      </c>
      <c r="M489" s="7">
        <v>30</v>
      </c>
      <c r="N489" s="22"/>
      <c r="O489" s="93">
        <v>12</v>
      </c>
      <c r="P489" s="95">
        <v>1</v>
      </c>
      <c r="Q489" s="96"/>
      <c r="R489" s="97"/>
      <c r="S489" s="8"/>
    </row>
    <row r="490" spans="1:22" ht="30" customHeight="1">
      <c r="A490" s="232"/>
      <c r="B490" s="233"/>
      <c r="C490" s="232"/>
      <c r="D490" s="232"/>
      <c r="E490" s="232"/>
      <c r="F490" s="232"/>
      <c r="G490" s="232"/>
      <c r="H490" s="232"/>
      <c r="I490" s="47" t="s">
        <v>1437</v>
      </c>
      <c r="J490" s="147" t="s">
        <v>1455</v>
      </c>
      <c r="K490" s="625" t="s">
        <v>568</v>
      </c>
      <c r="L490" s="7">
        <v>1</v>
      </c>
      <c r="M490" s="7" t="s">
        <v>94</v>
      </c>
      <c r="N490" s="22"/>
      <c r="O490" s="624">
        <v>12</v>
      </c>
      <c r="P490" s="95">
        <v>1</v>
      </c>
      <c r="Q490" s="96"/>
      <c r="R490" s="97"/>
      <c r="S490" s="6"/>
      <c r="T490" s="14"/>
      <c r="U490" s="14"/>
      <c r="V490" s="14"/>
    </row>
    <row r="491" spans="1:22" ht="30" customHeight="1">
      <c r="A491" s="232"/>
      <c r="B491" s="233"/>
      <c r="C491" s="232"/>
      <c r="D491" s="232"/>
      <c r="E491" s="232"/>
      <c r="F491" s="232"/>
      <c r="G491" s="232"/>
      <c r="H491" s="232"/>
      <c r="I491" s="47" t="s">
        <v>1438</v>
      </c>
      <c r="J491" s="147" t="s">
        <v>1439</v>
      </c>
      <c r="K491" s="625" t="s">
        <v>568</v>
      </c>
      <c r="L491" s="7">
        <v>1</v>
      </c>
      <c r="M491" s="7">
        <v>30</v>
      </c>
      <c r="N491" s="22"/>
      <c r="O491" s="624">
        <v>12</v>
      </c>
      <c r="P491" s="95">
        <v>1</v>
      </c>
      <c r="Q491" s="96"/>
      <c r="R491" s="97"/>
      <c r="S491" s="6"/>
      <c r="T491" s="14"/>
      <c r="U491" s="14"/>
      <c r="V491" s="14"/>
    </row>
    <row r="492" spans="1:22" ht="47.25" customHeight="1">
      <c r="A492" s="232"/>
      <c r="B492" s="233"/>
      <c r="C492" s="232"/>
      <c r="D492" s="232"/>
      <c r="E492" s="232"/>
      <c r="F492" s="232"/>
      <c r="G492" s="232"/>
      <c r="H492" s="232"/>
      <c r="I492" s="632" t="s">
        <v>1436</v>
      </c>
      <c r="J492" s="632"/>
      <c r="K492" s="632"/>
      <c r="L492" s="7" t="s">
        <v>94</v>
      </c>
      <c r="M492" s="7" t="s">
        <v>94</v>
      </c>
      <c r="N492" s="22"/>
      <c r="O492" s="6"/>
      <c r="P492" s="6"/>
      <c r="Q492" s="6"/>
      <c r="R492" s="6"/>
      <c r="S492" s="6"/>
      <c r="T492" s="14"/>
      <c r="U492" s="14"/>
      <c r="V492" s="14"/>
    </row>
    <row r="493" spans="1:22" ht="15.75" thickBot="1">
      <c r="A493" s="232"/>
      <c r="B493" s="233"/>
      <c r="C493" s="232"/>
      <c r="D493" s="232"/>
      <c r="E493" s="232"/>
      <c r="F493" s="232"/>
      <c r="G493" s="232"/>
      <c r="H493" s="232"/>
      <c r="I493" s="232"/>
      <c r="J493" s="232"/>
      <c r="K493" s="35" t="s">
        <v>110</v>
      </c>
      <c r="L493" s="106"/>
      <c r="M493" s="86">
        <f>SUM(M482:M492)</f>
        <v>420</v>
      </c>
      <c r="N493" s="10"/>
      <c r="O493" s="212"/>
      <c r="P493" s="6"/>
      <c r="Q493" s="6"/>
      <c r="R493" s="6"/>
      <c r="S493" s="6"/>
      <c r="T493" s="14"/>
      <c r="U493" s="14"/>
      <c r="V493" s="14"/>
    </row>
    <row r="494" spans="1:22" ht="15">
      <c r="A494" s="232"/>
      <c r="B494" s="233"/>
      <c r="C494" s="232"/>
      <c r="D494" s="232"/>
      <c r="E494" s="232"/>
      <c r="F494" s="232"/>
      <c r="G494" s="232"/>
      <c r="H494" s="232"/>
      <c r="I494" s="232"/>
      <c r="J494" s="209"/>
      <c r="K494" s="209"/>
      <c r="L494" s="209"/>
      <c r="M494" s="155" t="s">
        <v>53</v>
      </c>
      <c r="N494" s="6"/>
      <c r="O494" s="152">
        <f>SUM(O488:O493)</f>
        <v>48</v>
      </c>
      <c r="P494" s="152">
        <f>SUM(P488:P493)</f>
        <v>4</v>
      </c>
      <c r="Q494" s="152">
        <f>SUM(Q488:Q493)</f>
        <v>0</v>
      </c>
      <c r="R494" s="152">
        <f>SUM(R488:R493)</f>
        <v>0</v>
      </c>
      <c r="S494" s="94">
        <f>SUM(S483:S493)</f>
        <v>49</v>
      </c>
      <c r="T494" s="94">
        <f>SUM(T483:T493)</f>
        <v>4</v>
      </c>
      <c r="U494" s="94">
        <f>SUM(U483:U493)</f>
        <v>0</v>
      </c>
      <c r="V494" s="94">
        <f>SUM(V483:V493)</f>
        <v>1</v>
      </c>
    </row>
    <row r="495" spans="1:22" s="87" customFormat="1" ht="15">
      <c r="A495" s="232"/>
      <c r="B495" s="233"/>
      <c r="C495" s="232"/>
      <c r="D495" s="232"/>
      <c r="E495" s="232"/>
      <c r="F495" s="232"/>
      <c r="G495" s="232"/>
      <c r="H495" s="232"/>
      <c r="I495" s="232"/>
      <c r="J495" s="232"/>
      <c r="K495" s="232"/>
      <c r="L495" s="232"/>
      <c r="M495" s="232"/>
      <c r="N495" s="232"/>
      <c r="O495" s="99"/>
      <c r="P495" s="99"/>
      <c r="Q495" s="99"/>
      <c r="R495" s="99"/>
      <c r="S495" s="6"/>
      <c r="T495" s="14"/>
      <c r="U495" s="14"/>
      <c r="V495" s="14"/>
    </row>
    <row r="496" spans="1:22" ht="71.25">
      <c r="A496" s="88" t="s">
        <v>20</v>
      </c>
      <c r="B496" s="88" t="s">
        <v>17</v>
      </c>
      <c r="C496" s="88" t="s">
        <v>46</v>
      </c>
      <c r="D496" s="88" t="s">
        <v>307</v>
      </c>
      <c r="E496" s="89" t="s">
        <v>98</v>
      </c>
      <c r="F496" s="90" t="s">
        <v>99</v>
      </c>
      <c r="G496" s="88" t="s">
        <v>47</v>
      </c>
      <c r="H496" s="88" t="s">
        <v>21</v>
      </c>
      <c r="I496" s="91" t="s">
        <v>742</v>
      </c>
      <c r="J496" s="92" t="s">
        <v>644</v>
      </c>
      <c r="K496" s="88" t="s">
        <v>645</v>
      </c>
      <c r="L496" s="102" t="s">
        <v>19</v>
      </c>
      <c r="M496" s="181" t="s">
        <v>108</v>
      </c>
      <c r="N496" s="140" t="s">
        <v>301</v>
      </c>
      <c r="O496" s="98" t="s">
        <v>302</v>
      </c>
      <c r="P496" s="91" t="s">
        <v>303</v>
      </c>
      <c r="Q496" s="91" t="s">
        <v>304</v>
      </c>
      <c r="R496" s="91" t="s">
        <v>305</v>
      </c>
      <c r="S496" s="6"/>
      <c r="T496" s="14"/>
      <c r="U496" s="14"/>
      <c r="V496" s="14"/>
    </row>
    <row r="497" spans="1:22" ht="15">
      <c r="A497" s="232"/>
      <c r="B497" s="108" t="s">
        <v>110</v>
      </c>
      <c r="C497" s="22">
        <f>SUM(M501)</f>
        <v>38</v>
      </c>
      <c r="D497" s="21" t="s">
        <v>558</v>
      </c>
      <c r="E497" s="22"/>
      <c r="F497" s="22"/>
      <c r="G497" s="99"/>
      <c r="H497" s="232"/>
      <c r="I497" s="232"/>
      <c r="J497" s="232"/>
      <c r="K497" s="232"/>
      <c r="L497" s="232"/>
      <c r="M497" s="232"/>
      <c r="N497" s="84"/>
      <c r="O497" s="84"/>
      <c r="P497" s="99"/>
      <c r="Q497" s="99"/>
      <c r="R497" s="99"/>
      <c r="S497" s="6"/>
      <c r="T497" s="14"/>
      <c r="U497" s="14"/>
      <c r="V497" s="14"/>
    </row>
    <row r="498" spans="1:22" ht="15">
      <c r="A498" s="7">
        <v>1</v>
      </c>
      <c r="B498" s="44" t="s">
        <v>743</v>
      </c>
      <c r="C498" s="47" t="s">
        <v>311</v>
      </c>
      <c r="D498" s="47" t="s">
        <v>153</v>
      </c>
      <c r="E498" s="47">
        <v>2</v>
      </c>
      <c r="F498" s="47">
        <v>1</v>
      </c>
      <c r="G498" s="47" t="s">
        <v>118</v>
      </c>
      <c r="H498" s="633" t="s">
        <v>703</v>
      </c>
      <c r="I498" s="717" t="s">
        <v>751</v>
      </c>
      <c r="J498" s="718"/>
      <c r="K498" s="253" t="s">
        <v>752</v>
      </c>
      <c r="L498" s="290"/>
      <c r="M498" s="705">
        <v>10</v>
      </c>
      <c r="N498" s="9" t="s">
        <v>505</v>
      </c>
      <c r="O498" s="8"/>
      <c r="P498" s="8"/>
      <c r="Q498" s="8"/>
      <c r="R498" s="8"/>
      <c r="S498" s="6"/>
      <c r="T498" s="14"/>
      <c r="U498" s="14"/>
      <c r="V498" s="14"/>
    </row>
    <row r="499" spans="1:22" ht="15">
      <c r="A499" s="232"/>
      <c r="B499" s="233"/>
      <c r="C499" s="232"/>
      <c r="D499" s="232"/>
      <c r="E499" s="232"/>
      <c r="F499" s="232"/>
      <c r="G499" s="232"/>
      <c r="H499" s="634"/>
      <c r="I499" s="682" t="s">
        <v>744</v>
      </c>
      <c r="J499" s="683"/>
      <c r="K499" s="683"/>
      <c r="L499" s="684"/>
      <c r="M499" s="788"/>
      <c r="N499" s="9"/>
      <c r="O499" s="8"/>
      <c r="P499" s="8"/>
      <c r="Q499" s="8"/>
      <c r="R499" s="8"/>
      <c r="S499" s="6"/>
      <c r="T499" s="14"/>
      <c r="U499" s="14"/>
      <c r="V499" s="14"/>
    </row>
    <row r="500" spans="1:22" ht="33.75" customHeight="1">
      <c r="A500" s="232"/>
      <c r="B500" s="233"/>
      <c r="C500" s="232"/>
      <c r="D500" s="232"/>
      <c r="E500" s="232"/>
      <c r="F500" s="232"/>
      <c r="G500" s="232"/>
      <c r="H500" s="47" t="s">
        <v>703</v>
      </c>
      <c r="I500" s="46" t="s">
        <v>441</v>
      </c>
      <c r="J500" s="234" t="s">
        <v>442</v>
      </c>
      <c r="K500" s="46" t="s">
        <v>440</v>
      </c>
      <c r="L500" s="47">
        <v>6</v>
      </c>
      <c r="M500" s="47">
        <v>28</v>
      </c>
      <c r="N500" s="9"/>
      <c r="O500" s="291">
        <v>10</v>
      </c>
      <c r="P500" s="95"/>
      <c r="Q500" s="96"/>
      <c r="R500" s="97"/>
      <c r="S500" s="6"/>
      <c r="T500" s="14"/>
      <c r="U500" s="14"/>
      <c r="V500" s="14"/>
    </row>
    <row r="501" spans="1:22" ht="15" customHeight="1" thickBot="1">
      <c r="A501" s="232"/>
      <c r="B501" s="233"/>
      <c r="C501" s="232"/>
      <c r="D501" s="232"/>
      <c r="E501" s="232"/>
      <c r="F501" s="232"/>
      <c r="G501" s="232"/>
      <c r="H501" s="232"/>
      <c r="I501" s="232"/>
      <c r="J501" s="232"/>
      <c r="K501" s="35" t="s">
        <v>110</v>
      </c>
      <c r="L501" s="106"/>
      <c r="M501" s="86">
        <f>SUM(M498:M500)</f>
        <v>38</v>
      </c>
      <c r="N501" s="84"/>
      <c r="O501" s="84"/>
      <c r="P501" s="99"/>
      <c r="Q501" s="99"/>
      <c r="R501" s="99"/>
      <c r="S501" s="6"/>
      <c r="T501" s="14"/>
      <c r="U501" s="14"/>
      <c r="V501" s="14"/>
    </row>
    <row r="502" spans="1:22" ht="15">
      <c r="A502" s="232"/>
      <c r="B502" s="233"/>
      <c r="C502" s="232"/>
      <c r="D502" s="232"/>
      <c r="E502" s="232"/>
      <c r="F502" s="232"/>
      <c r="G502" s="232"/>
      <c r="H502" s="232"/>
      <c r="I502" s="232"/>
      <c r="J502" s="209"/>
      <c r="K502" s="209"/>
      <c r="L502" s="209"/>
      <c r="M502" s="155" t="s">
        <v>53</v>
      </c>
      <c r="N502" s="6"/>
      <c r="O502" s="152">
        <f>SUM(O500:O501)</f>
        <v>10</v>
      </c>
      <c r="P502" s="7">
        <f>SUM(P501:P501)</f>
        <v>0</v>
      </c>
      <c r="Q502" s="7">
        <f>SUM(Q501:Q501)</f>
        <v>0</v>
      </c>
      <c r="R502" s="7">
        <f>SUM(R501:R501)</f>
        <v>0</v>
      </c>
      <c r="S502" s="6"/>
      <c r="T502" s="14"/>
      <c r="U502" s="14"/>
      <c r="V502" s="14"/>
    </row>
    <row r="503" spans="1:22" s="87" customFormat="1" ht="15">
      <c r="A503" s="232"/>
      <c r="B503" s="233"/>
      <c r="C503" s="232"/>
      <c r="D503" s="232"/>
      <c r="E503" s="232"/>
      <c r="F503" s="232"/>
      <c r="G503" s="232"/>
      <c r="H503" s="232"/>
      <c r="I503" s="232"/>
      <c r="J503" s="232"/>
      <c r="K503" s="232"/>
      <c r="L503" s="232"/>
      <c r="M503" s="232"/>
      <c r="N503" s="232"/>
      <c r="O503" s="99"/>
      <c r="P503" s="99"/>
      <c r="Q503" s="99"/>
      <c r="R503" s="99"/>
      <c r="S503" s="6"/>
      <c r="T503" s="14"/>
      <c r="U503" s="14"/>
      <c r="V503" s="14"/>
    </row>
    <row r="504" spans="1:22" ht="71.25">
      <c r="A504" s="88" t="s">
        <v>20</v>
      </c>
      <c r="B504" s="88" t="s">
        <v>17</v>
      </c>
      <c r="C504" s="88" t="s">
        <v>46</v>
      </c>
      <c r="D504" s="88" t="s">
        <v>307</v>
      </c>
      <c r="E504" s="89" t="s">
        <v>98</v>
      </c>
      <c r="F504" s="90" t="s">
        <v>99</v>
      </c>
      <c r="G504" s="88" t="s">
        <v>47</v>
      </c>
      <c r="H504" s="88" t="s">
        <v>21</v>
      </c>
      <c r="I504" s="91" t="s">
        <v>742</v>
      </c>
      <c r="J504" s="92" t="s">
        <v>644</v>
      </c>
      <c r="K504" s="88" t="s">
        <v>645</v>
      </c>
      <c r="L504" s="102" t="s">
        <v>19</v>
      </c>
      <c r="M504" s="181" t="s">
        <v>108</v>
      </c>
      <c r="N504" s="140" t="s">
        <v>301</v>
      </c>
      <c r="O504" s="98" t="s">
        <v>302</v>
      </c>
      <c r="P504" s="91" t="s">
        <v>303</v>
      </c>
      <c r="Q504" s="91" t="s">
        <v>304</v>
      </c>
      <c r="R504" s="91" t="s">
        <v>305</v>
      </c>
      <c r="S504" s="6"/>
      <c r="T504" s="14"/>
      <c r="U504" s="14"/>
      <c r="V504" s="14"/>
    </row>
    <row r="505" spans="1:22" ht="15">
      <c r="A505" s="32">
        <v>1</v>
      </c>
      <c r="B505" s="17" t="s">
        <v>110</v>
      </c>
      <c r="C505" s="211">
        <f>M511</f>
        <v>150</v>
      </c>
      <c r="D505" s="208" t="s">
        <v>1288</v>
      </c>
      <c r="E505" s="211"/>
      <c r="F505" s="211"/>
      <c r="G505" s="211"/>
      <c r="H505" s="211"/>
      <c r="I505" s="23"/>
      <c r="J505" s="213"/>
      <c r="K505" s="213"/>
      <c r="L505" s="214"/>
      <c r="M505" s="22"/>
      <c r="N505" s="22"/>
      <c r="O505" s="23"/>
      <c r="P505" s="6"/>
      <c r="Q505" s="6"/>
      <c r="R505" s="6"/>
      <c r="S505" s="6"/>
      <c r="T505" s="14"/>
      <c r="U505" s="14"/>
      <c r="V505" s="14"/>
    </row>
    <row r="506" spans="1:22" ht="45">
      <c r="A506" s="40">
        <v>1</v>
      </c>
      <c r="B506" s="49" t="s">
        <v>1293</v>
      </c>
      <c r="C506" s="7" t="s">
        <v>421</v>
      </c>
      <c r="D506" s="196" t="s">
        <v>1229</v>
      </c>
      <c r="E506" s="7">
        <v>2</v>
      </c>
      <c r="F506" s="7"/>
      <c r="G506" s="56" t="s">
        <v>106</v>
      </c>
      <c r="H506" s="47" t="s">
        <v>1230</v>
      </c>
      <c r="I506" s="717" t="s">
        <v>1294</v>
      </c>
      <c r="J506" s="718"/>
      <c r="K506" s="366" t="s">
        <v>1291</v>
      </c>
      <c r="L506" s="290"/>
      <c r="M506" s="573">
        <v>20</v>
      </c>
      <c r="N506" s="9" t="s">
        <v>505</v>
      </c>
      <c r="O506" s="8"/>
      <c r="P506" s="8"/>
      <c r="Q506" s="8"/>
      <c r="R506" s="8"/>
      <c r="S506" s="6"/>
      <c r="T506" s="14"/>
      <c r="U506" s="14"/>
      <c r="V506" s="14"/>
    </row>
    <row r="507" spans="1:22" ht="45">
      <c r="A507" s="232"/>
      <c r="B507" s="233"/>
      <c r="C507" s="232"/>
      <c r="D507" s="232"/>
      <c r="E507" s="232"/>
      <c r="F507" s="232"/>
      <c r="G507" s="232"/>
      <c r="H507" s="47" t="s">
        <v>1230</v>
      </c>
      <c r="I507" s="717" t="s">
        <v>1292</v>
      </c>
      <c r="J507" s="718"/>
      <c r="K507" s="366" t="s">
        <v>1291</v>
      </c>
      <c r="L507" s="290"/>
      <c r="M507" s="573"/>
      <c r="N507" s="9" t="s">
        <v>505</v>
      </c>
      <c r="O507" s="8"/>
      <c r="P507" s="8"/>
      <c r="Q507" s="8"/>
      <c r="R507" s="8"/>
      <c r="S507" s="6"/>
      <c r="T507" s="14"/>
      <c r="U507" s="14"/>
      <c r="V507" s="14"/>
    </row>
    <row r="508" spans="1:22" ht="30">
      <c r="A508" s="232"/>
      <c r="B508" s="233"/>
      <c r="C508" s="232"/>
      <c r="D508" s="232"/>
      <c r="E508" s="232"/>
      <c r="F508" s="232"/>
      <c r="G508" s="232"/>
      <c r="H508" s="47" t="s">
        <v>1230</v>
      </c>
      <c r="I508" s="47" t="s">
        <v>1283</v>
      </c>
      <c r="J508" s="405" t="s">
        <v>1284</v>
      </c>
      <c r="K508" s="46" t="s">
        <v>1290</v>
      </c>
      <c r="L508" s="47">
        <v>2</v>
      </c>
      <c r="M508" s="7">
        <v>26</v>
      </c>
      <c r="N508" s="9"/>
      <c r="O508" s="291">
        <v>3</v>
      </c>
      <c r="P508" s="95"/>
      <c r="Q508" s="96">
        <v>1</v>
      </c>
      <c r="R508" s="97"/>
      <c r="S508" s="6"/>
      <c r="T508" s="14"/>
      <c r="U508" s="14"/>
      <c r="V508" s="14"/>
    </row>
    <row r="509" spans="1:22" ht="15">
      <c r="A509" s="232"/>
      <c r="B509" s="233"/>
      <c r="C509" s="232"/>
      <c r="D509" s="232"/>
      <c r="E509" s="232"/>
      <c r="F509" s="232"/>
      <c r="G509" s="246" t="s">
        <v>1287</v>
      </c>
      <c r="H509" s="632" t="s">
        <v>1230</v>
      </c>
      <c r="I509" s="633" t="s">
        <v>1286</v>
      </c>
      <c r="J509" s="715" t="s">
        <v>1285</v>
      </c>
      <c r="K509" s="42"/>
      <c r="L509" s="7">
        <v>1</v>
      </c>
      <c r="M509" s="7">
        <v>60</v>
      </c>
      <c r="N509" s="22"/>
      <c r="O509" s="291">
        <v>3</v>
      </c>
      <c r="P509" s="95">
        <v>1</v>
      </c>
      <c r="Q509" s="96"/>
      <c r="R509" s="97"/>
      <c r="S509" s="6"/>
      <c r="T509" s="14"/>
      <c r="U509" s="14"/>
      <c r="V509" s="14"/>
    </row>
    <row r="510" spans="1:22" ht="15">
      <c r="A510" s="232"/>
      <c r="B510" s="233"/>
      <c r="C510" s="232"/>
      <c r="D510" s="232"/>
      <c r="E510" s="232"/>
      <c r="F510" s="232"/>
      <c r="G510" s="232"/>
      <c r="H510" s="632"/>
      <c r="I510" s="647"/>
      <c r="J510" s="716"/>
      <c r="K510" s="42"/>
      <c r="L510" s="7">
        <v>3</v>
      </c>
      <c r="M510" s="7">
        <v>44</v>
      </c>
      <c r="N510" s="22"/>
      <c r="O510" s="291">
        <v>3</v>
      </c>
      <c r="P510" s="95"/>
      <c r="Q510" s="96"/>
      <c r="R510" s="97">
        <v>1</v>
      </c>
      <c r="S510" s="6"/>
      <c r="T510" s="14"/>
      <c r="U510" s="14"/>
      <c r="V510" s="14"/>
    </row>
    <row r="511" spans="1:22" ht="15.75" thickBot="1">
      <c r="A511" s="232"/>
      <c r="B511" s="233"/>
      <c r="C511" s="232"/>
      <c r="D511" s="232"/>
      <c r="E511" s="232"/>
      <c r="F511" s="232"/>
      <c r="G511" s="232"/>
      <c r="H511" s="232"/>
      <c r="I511" s="232"/>
      <c r="J511" s="232"/>
      <c r="K511" s="35" t="s">
        <v>110</v>
      </c>
      <c r="L511" s="106"/>
      <c r="M511" s="86">
        <f>SUM(M506:M510)</f>
        <v>150</v>
      </c>
      <c r="N511" s="10"/>
      <c r="O511" s="212"/>
      <c r="P511" s="6"/>
      <c r="Q511" s="6"/>
      <c r="R511" s="6"/>
      <c r="S511" s="6"/>
      <c r="T511" s="14"/>
      <c r="U511" s="14"/>
      <c r="V511" s="14"/>
    </row>
    <row r="512" spans="1:22" ht="15">
      <c r="A512" s="232"/>
      <c r="B512" s="233"/>
      <c r="C512" s="232"/>
      <c r="D512" s="232"/>
      <c r="E512" s="232"/>
      <c r="F512" s="232"/>
      <c r="G512" s="232"/>
      <c r="H512" s="232"/>
      <c r="I512" s="232"/>
      <c r="J512" s="209"/>
      <c r="K512" s="209"/>
      <c r="L512" s="209"/>
      <c r="M512" s="155" t="s">
        <v>53</v>
      </c>
      <c r="N512" s="6"/>
      <c r="O512" s="152">
        <f>SUM(O508:O511)</f>
        <v>9</v>
      </c>
      <c r="P512" s="152">
        <f>SUM(P508:P511)</f>
        <v>1</v>
      </c>
      <c r="Q512" s="152">
        <f>SUM(Q508:Q511)</f>
        <v>1</v>
      </c>
      <c r="R512" s="152">
        <f>SUM(R508:R511)</f>
        <v>1</v>
      </c>
      <c r="S512" s="6"/>
      <c r="T512" s="14"/>
      <c r="U512" s="14"/>
      <c r="V512" s="14"/>
    </row>
    <row r="513" spans="1:22" s="87" customFormat="1" ht="15">
      <c r="A513" s="232"/>
      <c r="B513" s="233"/>
      <c r="C513" s="232"/>
      <c r="D513" s="232"/>
      <c r="E513" s="232"/>
      <c r="F513" s="232"/>
      <c r="G513" s="232"/>
      <c r="H513" s="232"/>
      <c r="I513" s="232"/>
      <c r="J513" s="232"/>
      <c r="K513" s="232"/>
      <c r="L513" s="232"/>
      <c r="M513" s="232"/>
      <c r="N513" s="232"/>
      <c r="O513" s="99"/>
      <c r="P513" s="99"/>
      <c r="Q513" s="99"/>
      <c r="R513" s="99"/>
      <c r="S513" s="6"/>
      <c r="T513" s="14"/>
      <c r="U513" s="14"/>
      <c r="V513" s="14"/>
    </row>
    <row r="514" spans="1:22" ht="45" customHeight="1">
      <c r="A514" s="88" t="s">
        <v>20</v>
      </c>
      <c r="B514" s="88" t="s">
        <v>17</v>
      </c>
      <c r="C514" s="88" t="s">
        <v>46</v>
      </c>
      <c r="D514" s="88" t="s">
        <v>307</v>
      </c>
      <c r="E514" s="89" t="s">
        <v>98</v>
      </c>
      <c r="F514" s="90" t="s">
        <v>99</v>
      </c>
      <c r="G514" s="88" t="s">
        <v>47</v>
      </c>
      <c r="H514" s="88" t="s">
        <v>21</v>
      </c>
      <c r="I514" s="91" t="s">
        <v>742</v>
      </c>
      <c r="J514" s="92" t="s">
        <v>644</v>
      </c>
      <c r="K514" s="88" t="s">
        <v>645</v>
      </c>
      <c r="L514" s="102" t="s">
        <v>19</v>
      </c>
      <c r="M514" s="181" t="s">
        <v>108</v>
      </c>
      <c r="N514" s="140" t="s">
        <v>301</v>
      </c>
      <c r="O514" s="98" t="s">
        <v>302</v>
      </c>
      <c r="P514" s="91" t="s">
        <v>303</v>
      </c>
      <c r="Q514" s="91" t="s">
        <v>304</v>
      </c>
      <c r="R514" s="91" t="s">
        <v>305</v>
      </c>
      <c r="S514" s="6"/>
      <c r="T514" s="14"/>
      <c r="U514" s="14"/>
      <c r="V514" s="14"/>
    </row>
    <row r="515" spans="1:22" ht="15">
      <c r="A515" s="9">
        <v>14</v>
      </c>
      <c r="B515" s="17" t="s">
        <v>110</v>
      </c>
      <c r="C515" s="211">
        <f>SUM(M559)</f>
        <v>530</v>
      </c>
      <c r="D515" s="208" t="s">
        <v>1386</v>
      </c>
      <c r="E515" s="211"/>
      <c r="F515" s="211"/>
      <c r="H515" s="211"/>
      <c r="I515" s="27"/>
      <c r="J515" s="28" t="s">
        <v>1387</v>
      </c>
      <c r="K515" s="494" t="s">
        <v>1161</v>
      </c>
      <c r="L515" s="101"/>
      <c r="M515" s="10"/>
      <c r="N515" s="10"/>
      <c r="S515" s="6"/>
      <c r="T515" s="14"/>
      <c r="U515" s="14"/>
      <c r="V515" s="14"/>
    </row>
    <row r="516" spans="1:22" ht="26.25" customHeight="1">
      <c r="A516" s="232"/>
      <c r="B516" s="233"/>
      <c r="C516" s="232"/>
      <c r="D516" s="232"/>
      <c r="E516" s="232"/>
      <c r="F516" s="232"/>
      <c r="G516" s="232"/>
      <c r="H516" s="787" t="s">
        <v>1295</v>
      </c>
      <c r="I516" s="787"/>
      <c r="J516" s="787"/>
      <c r="K516" s="787"/>
      <c r="L516" s="787"/>
      <c r="M516" s="787"/>
      <c r="N516" s="10"/>
      <c r="S516" s="6"/>
      <c r="T516" s="14"/>
      <c r="U516" s="14"/>
      <c r="V516" s="14"/>
    </row>
    <row r="517" spans="1:22" ht="60">
      <c r="A517" s="232"/>
      <c r="B517" s="233"/>
      <c r="C517" s="232"/>
      <c r="D517" s="232"/>
      <c r="E517" s="232"/>
      <c r="F517" s="232"/>
      <c r="G517" s="246">
        <v>1</v>
      </c>
      <c r="H517" s="466" t="s">
        <v>27</v>
      </c>
      <c r="I517" s="47" t="s">
        <v>1160</v>
      </c>
      <c r="J517" s="465" t="s">
        <v>1042</v>
      </c>
      <c r="K517" s="46" t="s">
        <v>1056</v>
      </c>
      <c r="L517" s="7">
        <v>3</v>
      </c>
      <c r="M517" s="7" t="s">
        <v>94</v>
      </c>
      <c r="N517" s="10" t="s">
        <v>239</v>
      </c>
      <c r="O517" s="6"/>
      <c r="P517" s="6"/>
      <c r="Q517" s="6"/>
      <c r="R517" s="6"/>
      <c r="S517" s="6"/>
      <c r="T517" s="14"/>
      <c r="U517" s="14"/>
      <c r="V517" s="14"/>
    </row>
    <row r="518" spans="1:20" ht="15">
      <c r="A518" s="232"/>
      <c r="B518" s="233"/>
      <c r="C518" s="232"/>
      <c r="D518" s="232"/>
      <c r="E518" s="232"/>
      <c r="F518" s="232"/>
      <c r="G518" s="246">
        <v>2</v>
      </c>
      <c r="H518" s="790" t="s">
        <v>1044</v>
      </c>
      <c r="I518" s="633" t="s">
        <v>1057</v>
      </c>
      <c r="J518" s="702" t="s">
        <v>1026</v>
      </c>
      <c r="K518" s="46" t="s">
        <v>530</v>
      </c>
      <c r="L518" s="7">
        <v>1</v>
      </c>
      <c r="M518" s="7" t="s">
        <v>94</v>
      </c>
      <c r="N518" s="10" t="s">
        <v>239</v>
      </c>
      <c r="O518" s="6"/>
      <c r="P518" s="6"/>
      <c r="Q518" s="6"/>
      <c r="R518" s="6"/>
      <c r="S518" s="119"/>
      <c r="T518" s="119"/>
    </row>
    <row r="519" spans="1:20" ht="30">
      <c r="A519" s="232"/>
      <c r="B519" s="233"/>
      <c r="C519" s="232"/>
      <c r="D519" s="232"/>
      <c r="E519" s="232"/>
      <c r="F519" s="232"/>
      <c r="G519" s="246"/>
      <c r="H519" s="791"/>
      <c r="I519" s="647"/>
      <c r="J519" s="703"/>
      <c r="K519" s="46" t="s">
        <v>529</v>
      </c>
      <c r="L519" s="7">
        <v>2</v>
      </c>
      <c r="M519" s="7" t="s">
        <v>94</v>
      </c>
      <c r="N519" s="10" t="s">
        <v>239</v>
      </c>
      <c r="O519" s="6"/>
      <c r="P519" s="6"/>
      <c r="Q519" s="6"/>
      <c r="R519" s="6"/>
      <c r="S519" s="119"/>
      <c r="T519" s="119"/>
    </row>
    <row r="520" spans="1:20" ht="15">
      <c r="A520" s="232"/>
      <c r="B520" s="233"/>
      <c r="C520" s="232"/>
      <c r="D520" s="232"/>
      <c r="E520" s="232"/>
      <c r="F520" s="232"/>
      <c r="G520" s="246">
        <v>3</v>
      </c>
      <c r="H520" s="770" t="s">
        <v>27</v>
      </c>
      <c r="I520" s="632" t="s">
        <v>1159</v>
      </c>
      <c r="J520" s="741" t="s">
        <v>1049</v>
      </c>
      <c r="K520" s="46" t="s">
        <v>530</v>
      </c>
      <c r="L520" s="7">
        <v>1</v>
      </c>
      <c r="M520" s="7" t="s">
        <v>94</v>
      </c>
      <c r="N520" s="10" t="s">
        <v>239</v>
      </c>
      <c r="O520" s="6"/>
      <c r="P520" s="6"/>
      <c r="Q520" s="6"/>
      <c r="R520" s="6"/>
      <c r="S520" s="119"/>
      <c r="T520" s="119"/>
    </row>
    <row r="521" spans="1:20" ht="30">
      <c r="A521" s="232"/>
      <c r="B521" s="233"/>
      <c r="C521" s="232"/>
      <c r="D521" s="232"/>
      <c r="E521" s="232"/>
      <c r="F521" s="232"/>
      <c r="G521" s="246"/>
      <c r="H521" s="770"/>
      <c r="I521" s="632"/>
      <c r="J521" s="742"/>
      <c r="K521" s="46" t="s">
        <v>1050</v>
      </c>
      <c r="L521" s="7"/>
      <c r="M521" s="7" t="s">
        <v>94</v>
      </c>
      <c r="N521" s="10"/>
      <c r="O521" s="6"/>
      <c r="P521" s="6"/>
      <c r="Q521" s="6"/>
      <c r="R521" s="6"/>
      <c r="S521" s="119"/>
      <c r="T521" s="119"/>
    </row>
    <row r="522" spans="1:20" ht="45.75" customHeight="1">
      <c r="A522" s="232"/>
      <c r="B522" s="233"/>
      <c r="C522" s="232"/>
      <c r="D522" s="232"/>
      <c r="E522" s="232"/>
      <c r="F522" s="232"/>
      <c r="G522" s="246"/>
      <c r="H522" s="770"/>
      <c r="I522" s="632"/>
      <c r="J522" s="110" t="s">
        <v>1045</v>
      </c>
      <c r="K522" s="46" t="s">
        <v>529</v>
      </c>
      <c r="L522" s="7"/>
      <c r="M522" s="7" t="s">
        <v>94</v>
      </c>
      <c r="N522" s="10"/>
      <c r="O522" s="6"/>
      <c r="P522" s="6"/>
      <c r="Q522" s="6"/>
      <c r="R522" s="6"/>
      <c r="S522" s="119"/>
      <c r="T522" s="119"/>
    </row>
    <row r="523" spans="1:20" ht="15">
      <c r="A523" s="232"/>
      <c r="B523" s="233"/>
      <c r="C523" s="232"/>
      <c r="D523" s="232"/>
      <c r="E523" s="232"/>
      <c r="F523" s="232"/>
      <c r="G523" s="246">
        <v>3</v>
      </c>
      <c r="H523" s="770" t="s">
        <v>27</v>
      </c>
      <c r="I523" s="632" t="s">
        <v>1158</v>
      </c>
      <c r="J523" s="702" t="s">
        <v>1046</v>
      </c>
      <c r="K523" s="46" t="s">
        <v>530</v>
      </c>
      <c r="L523" s="7">
        <v>1</v>
      </c>
      <c r="M523" s="7" t="s">
        <v>94</v>
      </c>
      <c r="N523" s="10" t="s">
        <v>239</v>
      </c>
      <c r="O523" s="6"/>
      <c r="P523" s="6"/>
      <c r="Q523" s="6"/>
      <c r="R523" s="6"/>
      <c r="S523" s="119"/>
      <c r="T523" s="119"/>
    </row>
    <row r="524" spans="1:20" ht="15">
      <c r="A524" s="232"/>
      <c r="B524" s="233"/>
      <c r="C524" s="232"/>
      <c r="D524" s="232"/>
      <c r="E524" s="232"/>
      <c r="F524" s="232"/>
      <c r="G524" s="246"/>
      <c r="H524" s="770"/>
      <c r="I524" s="632"/>
      <c r="J524" s="703"/>
      <c r="K524" s="46" t="s">
        <v>1048</v>
      </c>
      <c r="L524" s="7">
        <v>1</v>
      </c>
      <c r="M524" s="7" t="s">
        <v>1058</v>
      </c>
      <c r="N524" s="10" t="s">
        <v>278</v>
      </c>
      <c r="O524" s="6"/>
      <c r="P524" s="6"/>
      <c r="Q524" s="6"/>
      <c r="R524" s="6"/>
      <c r="S524" s="119"/>
      <c r="T524" s="119"/>
    </row>
    <row r="525" spans="1:20" ht="30">
      <c r="A525" s="232"/>
      <c r="B525" s="233"/>
      <c r="C525" s="232"/>
      <c r="D525" s="232"/>
      <c r="E525" s="232"/>
      <c r="F525" s="232"/>
      <c r="G525" s="246"/>
      <c r="H525" s="770"/>
      <c r="I525" s="632"/>
      <c r="J525" s="110" t="s">
        <v>1045</v>
      </c>
      <c r="K525" s="46" t="s">
        <v>529</v>
      </c>
      <c r="L525" s="7">
        <v>3</v>
      </c>
      <c r="M525" s="7" t="s">
        <v>1059</v>
      </c>
      <c r="N525" s="10" t="s">
        <v>278</v>
      </c>
      <c r="O525" s="6"/>
      <c r="P525" s="6"/>
      <c r="Q525" s="6"/>
      <c r="R525" s="6"/>
      <c r="S525" s="119"/>
      <c r="T525" s="119"/>
    </row>
    <row r="526" spans="1:20" ht="31.5" customHeight="1">
      <c r="A526" s="232"/>
      <c r="B526" s="233"/>
      <c r="C526" s="232"/>
      <c r="D526" s="232"/>
      <c r="E526" s="232"/>
      <c r="F526" s="232"/>
      <c r="G526" s="246"/>
      <c r="H526" s="770"/>
      <c r="I526" s="632"/>
      <c r="J526" s="110" t="s">
        <v>1047</v>
      </c>
      <c r="K526" s="46" t="s">
        <v>1051</v>
      </c>
      <c r="L526" s="7">
        <v>2</v>
      </c>
      <c r="M526" s="7" t="s">
        <v>1060</v>
      </c>
      <c r="N526" s="10" t="s">
        <v>278</v>
      </c>
      <c r="O526" s="6"/>
      <c r="P526" s="6"/>
      <c r="Q526" s="6"/>
      <c r="R526" s="6"/>
      <c r="S526" s="119"/>
      <c r="T526" s="119"/>
    </row>
    <row r="527" spans="1:20" ht="60">
      <c r="A527" s="232"/>
      <c r="B527" s="233"/>
      <c r="C527" s="232"/>
      <c r="D527" s="232"/>
      <c r="E527" s="232"/>
      <c r="F527" s="232"/>
      <c r="G527" s="246">
        <v>4</v>
      </c>
      <c r="H527" s="613" t="s">
        <v>27</v>
      </c>
      <c r="I527" s="362" t="s">
        <v>1384</v>
      </c>
      <c r="J527" s="314" t="s">
        <v>891</v>
      </c>
      <c r="K527" s="47" t="s">
        <v>692</v>
      </c>
      <c r="L527" s="7">
        <v>1</v>
      </c>
      <c r="M527" s="7" t="s">
        <v>94</v>
      </c>
      <c r="N527" s="10"/>
      <c r="S527" s="119"/>
      <c r="T527" s="119"/>
    </row>
    <row r="528" spans="1:22" ht="30">
      <c r="A528" s="232"/>
      <c r="B528" s="233"/>
      <c r="C528" s="232"/>
      <c r="D528" s="232"/>
      <c r="E528" s="232"/>
      <c r="F528" s="232"/>
      <c r="G528" s="246">
        <v>5</v>
      </c>
      <c r="H528" s="790" t="s">
        <v>27</v>
      </c>
      <c r="I528" s="633" t="s">
        <v>1157</v>
      </c>
      <c r="J528" s="741" t="s">
        <v>1027</v>
      </c>
      <c r="K528" s="47" t="s">
        <v>1028</v>
      </c>
      <c r="L528" s="7">
        <v>1</v>
      </c>
      <c r="M528" s="7"/>
      <c r="N528" s="10"/>
      <c r="T528" s="6"/>
      <c r="U528" s="6"/>
      <c r="V528" s="6"/>
    </row>
    <row r="529" spans="1:22" ht="30">
      <c r="A529" s="232"/>
      <c r="B529" s="233"/>
      <c r="C529" s="232"/>
      <c r="D529" s="232"/>
      <c r="E529" s="232"/>
      <c r="F529" s="232"/>
      <c r="G529" s="246"/>
      <c r="H529" s="791"/>
      <c r="I529" s="647"/>
      <c r="J529" s="742"/>
      <c r="K529" s="47" t="s">
        <v>1029</v>
      </c>
      <c r="L529" s="7">
        <v>2</v>
      </c>
      <c r="M529" s="7"/>
      <c r="N529" s="10"/>
      <c r="T529" s="6"/>
      <c r="U529" s="6"/>
      <c r="V529" s="6"/>
    </row>
    <row r="530" spans="1:20" ht="15">
      <c r="A530" s="7">
        <v>1</v>
      </c>
      <c r="B530" s="38" t="s">
        <v>1035</v>
      </c>
      <c r="C530" s="120" t="s">
        <v>123</v>
      </c>
      <c r="D530" s="433"/>
      <c r="E530" s="120">
        <v>2</v>
      </c>
      <c r="F530" s="120">
        <v>2</v>
      </c>
      <c r="G530" s="7"/>
      <c r="H530" s="784" t="s">
        <v>27</v>
      </c>
      <c r="I530" s="643" t="s">
        <v>1389</v>
      </c>
      <c r="J530" s="749" t="s">
        <v>1049</v>
      </c>
      <c r="K530" s="649" t="s">
        <v>1054</v>
      </c>
      <c r="L530" s="649" t="s">
        <v>1055</v>
      </c>
      <c r="M530" s="138">
        <v>25</v>
      </c>
      <c r="N530" s="10"/>
      <c r="P530" s="8"/>
      <c r="Q530" s="8"/>
      <c r="R530" s="8"/>
      <c r="S530" s="119"/>
      <c r="T530" s="119"/>
    </row>
    <row r="531" spans="1:20" ht="15">
      <c r="A531" s="7">
        <v>2</v>
      </c>
      <c r="B531" s="38" t="s">
        <v>61</v>
      </c>
      <c r="C531" s="120" t="s">
        <v>625</v>
      </c>
      <c r="D531" s="433" t="s">
        <v>547</v>
      </c>
      <c r="E531" s="120" t="s">
        <v>306</v>
      </c>
      <c r="F531" s="120">
        <v>2</v>
      </c>
      <c r="G531" s="7"/>
      <c r="H531" s="785"/>
      <c r="I531" s="644"/>
      <c r="J531" s="749"/>
      <c r="K531" s="649"/>
      <c r="L531" s="649"/>
      <c r="M531" s="138">
        <v>25</v>
      </c>
      <c r="N531" s="10"/>
      <c r="P531" s="8"/>
      <c r="Q531" s="8"/>
      <c r="R531" s="8"/>
      <c r="S531" s="119"/>
      <c r="T531" s="119"/>
    </row>
    <row r="532" spans="1:20" ht="15">
      <c r="A532" s="7">
        <v>3</v>
      </c>
      <c r="B532" s="38" t="s">
        <v>1032</v>
      </c>
      <c r="C532" s="120" t="s">
        <v>122</v>
      </c>
      <c r="D532" s="120"/>
      <c r="E532" s="120">
        <v>1</v>
      </c>
      <c r="F532" s="120">
        <v>8</v>
      </c>
      <c r="G532" s="7"/>
      <c r="H532" s="785"/>
      <c r="I532" s="713"/>
      <c r="J532" s="749"/>
      <c r="K532" s="649"/>
      <c r="L532" s="649"/>
      <c r="M532" s="138">
        <v>25</v>
      </c>
      <c r="N532" s="10"/>
      <c r="S532" s="119"/>
      <c r="T532" s="119"/>
    </row>
    <row r="533" spans="1:20" ht="15">
      <c r="A533" s="7">
        <v>4</v>
      </c>
      <c r="B533" s="38" t="s">
        <v>624</v>
      </c>
      <c r="C533" s="120" t="s">
        <v>87</v>
      </c>
      <c r="D533" s="120"/>
      <c r="E533" s="120" t="s">
        <v>306</v>
      </c>
      <c r="F533" s="120"/>
      <c r="G533" s="7"/>
      <c r="H533" s="785"/>
      <c r="I533" s="713"/>
      <c r="J533" s="749"/>
      <c r="K533" s="649"/>
      <c r="L533" s="649"/>
      <c r="M533" s="138">
        <v>25</v>
      </c>
      <c r="N533" s="10"/>
      <c r="S533" s="119"/>
      <c r="T533" s="119"/>
    </row>
    <row r="534" spans="1:20" ht="15">
      <c r="A534" s="7">
        <v>5</v>
      </c>
      <c r="B534" s="38" t="s">
        <v>1036</v>
      </c>
      <c r="C534" s="120" t="s">
        <v>312</v>
      </c>
      <c r="D534" s="433"/>
      <c r="E534" s="120">
        <v>2</v>
      </c>
      <c r="F534" s="120">
        <v>1</v>
      </c>
      <c r="G534" s="7"/>
      <c r="H534" s="785"/>
      <c r="I534" s="713"/>
      <c r="J534" s="749"/>
      <c r="K534" s="649"/>
      <c r="L534" s="649"/>
      <c r="M534" s="138">
        <v>25</v>
      </c>
      <c r="N534" s="10"/>
      <c r="S534" s="119"/>
      <c r="T534" s="119"/>
    </row>
    <row r="535" spans="1:20" ht="15.75">
      <c r="A535" s="7">
        <v>6</v>
      </c>
      <c r="B535" s="467" t="s">
        <v>1039</v>
      </c>
      <c r="C535" s="120" t="s">
        <v>123</v>
      </c>
      <c r="D535" s="120"/>
      <c r="E535" s="120">
        <v>1</v>
      </c>
      <c r="F535" s="120"/>
      <c r="G535" s="7"/>
      <c r="H535" s="785"/>
      <c r="I535" s="713"/>
      <c r="J535" s="749"/>
      <c r="K535" s="649"/>
      <c r="L535" s="649"/>
      <c r="M535" s="138">
        <v>25</v>
      </c>
      <c r="N535" s="10"/>
      <c r="S535" s="119"/>
      <c r="T535" s="119"/>
    </row>
    <row r="536" spans="1:20" ht="15">
      <c r="A536" s="7">
        <v>7</v>
      </c>
      <c r="B536" s="38" t="s">
        <v>1034</v>
      </c>
      <c r="C536" s="120" t="s">
        <v>87</v>
      </c>
      <c r="D536" s="433"/>
      <c r="E536" s="120" t="s">
        <v>306</v>
      </c>
      <c r="F536" s="120">
        <v>2</v>
      </c>
      <c r="G536" s="7"/>
      <c r="H536" s="785"/>
      <c r="I536" s="713"/>
      <c r="J536" s="749"/>
      <c r="K536" s="649"/>
      <c r="L536" s="649"/>
      <c r="M536" s="138">
        <v>25</v>
      </c>
      <c r="N536" s="10"/>
      <c r="S536" s="119"/>
      <c r="T536" s="119"/>
    </row>
    <row r="537" spans="1:20" ht="15">
      <c r="A537" s="7">
        <v>8</v>
      </c>
      <c r="B537" s="38" t="s">
        <v>1040</v>
      </c>
      <c r="C537" s="120" t="s">
        <v>646</v>
      </c>
      <c r="D537" s="433" t="s">
        <v>121</v>
      </c>
      <c r="E537" s="158" t="s">
        <v>1033</v>
      </c>
      <c r="F537" s="120"/>
      <c r="G537" s="7"/>
      <c r="H537" s="785"/>
      <c r="I537" s="713"/>
      <c r="J537" s="749"/>
      <c r="K537" s="649"/>
      <c r="L537" s="649"/>
      <c r="M537" s="138">
        <v>25</v>
      </c>
      <c r="N537" s="10"/>
      <c r="S537" s="119"/>
      <c r="T537" s="119"/>
    </row>
    <row r="538" spans="1:20" ht="15">
      <c r="A538" s="7">
        <v>9</v>
      </c>
      <c r="B538" s="38" t="s">
        <v>1037</v>
      </c>
      <c r="C538" s="120" t="s">
        <v>160</v>
      </c>
      <c r="D538" s="120"/>
      <c r="E538" s="120">
        <v>1</v>
      </c>
      <c r="F538" s="120">
        <v>2</v>
      </c>
      <c r="G538" s="7"/>
      <c r="H538" s="785"/>
      <c r="I538" s="713"/>
      <c r="J538" s="749"/>
      <c r="K538" s="649"/>
      <c r="L538" s="649"/>
      <c r="M538" s="138">
        <v>25</v>
      </c>
      <c r="N538" s="10"/>
      <c r="S538" s="119"/>
      <c r="T538" s="119"/>
    </row>
    <row r="539" spans="1:20" ht="15">
      <c r="A539" s="7">
        <v>10</v>
      </c>
      <c r="B539" s="38" t="s">
        <v>1043</v>
      </c>
      <c r="C539" s="120" t="s">
        <v>123</v>
      </c>
      <c r="D539" s="120"/>
      <c r="E539" s="120">
        <v>4</v>
      </c>
      <c r="F539" s="120">
        <v>4</v>
      </c>
      <c r="G539" s="7"/>
      <c r="H539" s="785"/>
      <c r="I539" s="713"/>
      <c r="J539" s="749"/>
      <c r="K539" s="649"/>
      <c r="L539" s="649"/>
      <c r="M539" s="138">
        <v>25</v>
      </c>
      <c r="N539" s="10"/>
      <c r="S539" s="119"/>
      <c r="T539" s="119"/>
    </row>
    <row r="540" spans="1:20" ht="15">
      <c r="A540" s="7">
        <v>11</v>
      </c>
      <c r="B540" s="38" t="s">
        <v>1053</v>
      </c>
      <c r="C540" s="120" t="s">
        <v>421</v>
      </c>
      <c r="D540" s="120"/>
      <c r="E540" s="120"/>
      <c r="F540" s="120"/>
      <c r="G540" s="7"/>
      <c r="H540" s="785"/>
      <c r="I540" s="713"/>
      <c r="J540" s="749"/>
      <c r="K540" s="649"/>
      <c r="L540" s="649"/>
      <c r="M540" s="138">
        <v>25</v>
      </c>
      <c r="N540" s="10"/>
      <c r="S540" s="119"/>
      <c r="T540" s="119"/>
    </row>
    <row r="541" spans="1:20" ht="15">
      <c r="A541" s="7">
        <v>12</v>
      </c>
      <c r="B541" s="38" t="s">
        <v>1052</v>
      </c>
      <c r="C541" s="120" t="s">
        <v>160</v>
      </c>
      <c r="D541" s="120"/>
      <c r="E541" s="120">
        <v>2</v>
      </c>
      <c r="F541" s="120"/>
      <c r="G541" s="7"/>
      <c r="H541" s="785"/>
      <c r="I541" s="713"/>
      <c r="J541" s="749"/>
      <c r="K541" s="649"/>
      <c r="L541" s="649"/>
      <c r="M541" s="138">
        <v>25</v>
      </c>
      <c r="N541" s="10"/>
      <c r="S541" s="119"/>
      <c r="T541" s="119"/>
    </row>
    <row r="542" spans="1:20" ht="15">
      <c r="A542" s="468">
        <v>9</v>
      </c>
      <c r="B542" s="38" t="s">
        <v>1037</v>
      </c>
      <c r="C542" s="120" t="s">
        <v>160</v>
      </c>
      <c r="D542" s="120"/>
      <c r="E542" s="120">
        <v>1</v>
      </c>
      <c r="F542" s="120">
        <v>2</v>
      </c>
      <c r="G542" s="7"/>
      <c r="H542" s="785"/>
      <c r="I542" s="713"/>
      <c r="J542" s="749" t="s">
        <v>1045</v>
      </c>
      <c r="K542" s="649" t="s">
        <v>1050</v>
      </c>
      <c r="L542" s="666">
        <v>1</v>
      </c>
      <c r="M542" s="138">
        <v>15</v>
      </c>
      <c r="N542" s="10"/>
      <c r="S542" s="119"/>
      <c r="T542" s="119"/>
    </row>
    <row r="543" spans="1:20" ht="15">
      <c r="A543" s="468">
        <v>11</v>
      </c>
      <c r="B543" s="38" t="s">
        <v>1053</v>
      </c>
      <c r="C543" s="120" t="s">
        <v>421</v>
      </c>
      <c r="D543" s="120"/>
      <c r="E543" s="120"/>
      <c r="F543" s="120"/>
      <c r="G543" s="7"/>
      <c r="H543" s="786"/>
      <c r="I543" s="714"/>
      <c r="J543" s="749"/>
      <c r="K543" s="649"/>
      <c r="L543" s="666"/>
      <c r="M543" s="138">
        <v>15</v>
      </c>
      <c r="N543" s="10"/>
      <c r="S543" s="119"/>
      <c r="T543" s="119"/>
    </row>
    <row r="544" spans="1:22" ht="30" customHeight="1">
      <c r="A544" s="232"/>
      <c r="B544" s="233"/>
      <c r="C544" s="232"/>
      <c r="D544" s="232"/>
      <c r="E544" s="232"/>
      <c r="F544" s="232"/>
      <c r="G544" s="246"/>
      <c r="H544" s="47"/>
      <c r="I544" s="47"/>
      <c r="J544" s="465" t="s">
        <v>1061</v>
      </c>
      <c r="K544" s="47" t="s">
        <v>1388</v>
      </c>
      <c r="L544" s="7">
        <v>2</v>
      </c>
      <c r="M544" s="7">
        <v>144</v>
      </c>
      <c r="N544" s="10"/>
      <c r="T544" s="10"/>
      <c r="U544" s="10"/>
      <c r="V544" s="6"/>
    </row>
    <row r="545" spans="1:20" ht="15">
      <c r="A545" s="468">
        <v>2</v>
      </c>
      <c r="B545" s="38" t="s">
        <v>61</v>
      </c>
      <c r="C545" s="120" t="s">
        <v>625</v>
      </c>
      <c r="D545" s="433" t="s">
        <v>547</v>
      </c>
      <c r="E545" s="120" t="s">
        <v>306</v>
      </c>
      <c r="F545" s="120">
        <v>2</v>
      </c>
      <c r="G545" s="7"/>
      <c r="H545" s="784" t="s">
        <v>27</v>
      </c>
      <c r="I545" s="712" t="s">
        <v>1385</v>
      </c>
      <c r="J545" s="746" t="s">
        <v>1041</v>
      </c>
      <c r="K545" s="643" t="s">
        <v>619</v>
      </c>
      <c r="L545" s="680">
        <v>1</v>
      </c>
      <c r="M545" s="138" t="s">
        <v>94</v>
      </c>
      <c r="N545" s="10"/>
      <c r="P545" s="8"/>
      <c r="Q545" s="8"/>
      <c r="R545" s="8"/>
      <c r="S545" s="119"/>
      <c r="T545" s="119"/>
    </row>
    <row r="546" spans="1:20" ht="15">
      <c r="A546" s="7">
        <v>13</v>
      </c>
      <c r="B546" s="38" t="s">
        <v>1038</v>
      </c>
      <c r="C546" s="120" t="s">
        <v>312</v>
      </c>
      <c r="D546" s="433"/>
      <c r="E546" s="120">
        <v>1</v>
      </c>
      <c r="F546" s="120">
        <v>3</v>
      </c>
      <c r="G546" s="7"/>
      <c r="H546" s="785"/>
      <c r="I546" s="713"/>
      <c r="J546" s="747"/>
      <c r="K546" s="644"/>
      <c r="L546" s="648"/>
      <c r="M546" s="462" t="s">
        <v>94</v>
      </c>
      <c r="N546" s="10"/>
      <c r="S546" s="119"/>
      <c r="T546" s="119"/>
    </row>
    <row r="547" spans="1:20" ht="15">
      <c r="A547" s="468">
        <v>3</v>
      </c>
      <c r="B547" s="38" t="s">
        <v>1032</v>
      </c>
      <c r="C547" s="120" t="s">
        <v>122</v>
      </c>
      <c r="D547" s="120"/>
      <c r="E547" s="120">
        <v>1</v>
      </c>
      <c r="F547" s="120">
        <v>8</v>
      </c>
      <c r="G547" s="7"/>
      <c r="H547" s="785"/>
      <c r="I547" s="713"/>
      <c r="J547" s="747"/>
      <c r="K547" s="644"/>
      <c r="L547" s="648"/>
      <c r="M547" s="462" t="s">
        <v>94</v>
      </c>
      <c r="N547" s="10"/>
      <c r="S547" s="119"/>
      <c r="T547" s="119"/>
    </row>
    <row r="548" spans="1:20" ht="15">
      <c r="A548" s="468">
        <v>5</v>
      </c>
      <c r="B548" s="38" t="s">
        <v>1036</v>
      </c>
      <c r="C548" s="120" t="s">
        <v>312</v>
      </c>
      <c r="D548" s="433"/>
      <c r="E548" s="120">
        <v>2</v>
      </c>
      <c r="F548" s="120">
        <v>1</v>
      </c>
      <c r="G548" s="7"/>
      <c r="H548" s="785"/>
      <c r="I548" s="713"/>
      <c r="J548" s="747"/>
      <c r="K548" s="644"/>
      <c r="L548" s="648"/>
      <c r="M548" s="462" t="s">
        <v>94</v>
      </c>
      <c r="N548" s="10"/>
      <c r="S548" s="119"/>
      <c r="T548" s="119"/>
    </row>
    <row r="549" spans="1:20" ht="15.75">
      <c r="A549" s="468"/>
      <c r="B549" s="467" t="s">
        <v>1039</v>
      </c>
      <c r="C549" s="120" t="s">
        <v>123</v>
      </c>
      <c r="D549" s="120"/>
      <c r="E549" s="120">
        <v>1</v>
      </c>
      <c r="F549" s="120"/>
      <c r="G549" s="7"/>
      <c r="H549" s="785"/>
      <c r="I549" s="713"/>
      <c r="J549" s="747"/>
      <c r="K549" s="644"/>
      <c r="L549" s="648"/>
      <c r="M549" s="462" t="s">
        <v>94</v>
      </c>
      <c r="N549" s="10"/>
      <c r="S549" s="119"/>
      <c r="T549" s="119"/>
    </row>
    <row r="550" spans="1:20" ht="15">
      <c r="A550" s="468">
        <v>7</v>
      </c>
      <c r="B550" s="38" t="s">
        <v>1034</v>
      </c>
      <c r="C550" s="120" t="s">
        <v>87</v>
      </c>
      <c r="D550" s="433"/>
      <c r="E550" s="120" t="s">
        <v>306</v>
      </c>
      <c r="F550" s="120">
        <v>2</v>
      </c>
      <c r="G550" s="7"/>
      <c r="H550" s="785"/>
      <c r="I550" s="713"/>
      <c r="J550" s="747"/>
      <c r="K550" s="644"/>
      <c r="L550" s="648"/>
      <c r="M550" s="462" t="s">
        <v>94</v>
      </c>
      <c r="N550" s="10"/>
      <c r="S550" s="119"/>
      <c r="T550" s="119"/>
    </row>
    <row r="551" spans="1:20" ht="15">
      <c r="A551" s="468">
        <v>8</v>
      </c>
      <c r="B551" s="38" t="s">
        <v>1040</v>
      </c>
      <c r="C551" s="120" t="s">
        <v>646</v>
      </c>
      <c r="D551" s="433" t="s">
        <v>121</v>
      </c>
      <c r="E551" s="158" t="s">
        <v>1033</v>
      </c>
      <c r="F551" s="120"/>
      <c r="G551" s="7"/>
      <c r="H551" s="785"/>
      <c r="I551" s="713"/>
      <c r="J551" s="747"/>
      <c r="K551" s="644"/>
      <c r="L551" s="648"/>
      <c r="M551" s="462" t="s">
        <v>94</v>
      </c>
      <c r="N551" s="10"/>
      <c r="S551" s="119"/>
      <c r="T551" s="119"/>
    </row>
    <row r="552" spans="1:20" ht="15">
      <c r="A552" s="468">
        <v>9</v>
      </c>
      <c r="B552" s="38" t="s">
        <v>1037</v>
      </c>
      <c r="C552" s="120" t="s">
        <v>160</v>
      </c>
      <c r="D552" s="120"/>
      <c r="E552" s="120">
        <v>1</v>
      </c>
      <c r="F552" s="120">
        <v>2</v>
      </c>
      <c r="G552" s="7"/>
      <c r="H552" s="785"/>
      <c r="I552" s="713"/>
      <c r="J552" s="747"/>
      <c r="K552" s="644"/>
      <c r="L552" s="648"/>
      <c r="M552" s="462" t="s">
        <v>94</v>
      </c>
      <c r="N552" s="10"/>
      <c r="S552" s="119"/>
      <c r="T552" s="119"/>
    </row>
    <row r="553" spans="1:20" ht="15">
      <c r="A553" s="7">
        <v>14</v>
      </c>
      <c r="B553" s="38" t="s">
        <v>1030</v>
      </c>
      <c r="C553" s="120" t="s">
        <v>160</v>
      </c>
      <c r="D553" s="120"/>
      <c r="E553" s="120">
        <v>2</v>
      </c>
      <c r="F553" s="120">
        <v>3</v>
      </c>
      <c r="G553" s="7" t="s">
        <v>94</v>
      </c>
      <c r="H553" s="786"/>
      <c r="I553" s="714"/>
      <c r="J553" s="748"/>
      <c r="K553" s="652"/>
      <c r="L553" s="696"/>
      <c r="M553" s="463" t="s">
        <v>94</v>
      </c>
      <c r="N553" s="10"/>
      <c r="S553" s="119"/>
      <c r="T553" s="119"/>
    </row>
    <row r="554" spans="1:20" ht="9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S554" s="119"/>
      <c r="T554" s="119"/>
    </row>
    <row r="555" spans="1:22" ht="15">
      <c r="A555" s="7"/>
      <c r="B555" s="38" t="s">
        <v>1030</v>
      </c>
      <c r="C555" s="120" t="s">
        <v>160</v>
      </c>
      <c r="D555" s="120"/>
      <c r="E555" s="120">
        <v>2</v>
      </c>
      <c r="F555" s="120">
        <v>3</v>
      </c>
      <c r="G555" s="7"/>
      <c r="H555" s="770" t="s">
        <v>27</v>
      </c>
      <c r="I555" s="633" t="s">
        <v>1156</v>
      </c>
      <c r="J555" s="741" t="s">
        <v>1027</v>
      </c>
      <c r="K555" s="632" t="s">
        <v>1197</v>
      </c>
      <c r="L555" s="7">
        <v>1</v>
      </c>
      <c r="M555" s="7">
        <v>15</v>
      </c>
      <c r="N555" s="10"/>
      <c r="T555" s="6"/>
      <c r="U555" s="6"/>
      <c r="V555" s="6"/>
    </row>
    <row r="556" spans="1:22" ht="15">
      <c r="A556" s="7"/>
      <c r="B556" s="38" t="s">
        <v>1031</v>
      </c>
      <c r="C556" s="120" t="s">
        <v>160</v>
      </c>
      <c r="D556" s="120"/>
      <c r="E556" s="120">
        <v>1</v>
      </c>
      <c r="F556" s="120">
        <v>2</v>
      </c>
      <c r="G556" s="7"/>
      <c r="H556" s="770"/>
      <c r="I556" s="634"/>
      <c r="J556" s="789"/>
      <c r="K556" s="632"/>
      <c r="L556" s="7">
        <v>1</v>
      </c>
      <c r="M556" s="7">
        <v>15</v>
      </c>
      <c r="N556" s="10"/>
      <c r="T556" s="6"/>
      <c r="U556" s="6"/>
      <c r="V556" s="6"/>
    </row>
    <row r="557" spans="1:22" ht="15">
      <c r="A557" s="7"/>
      <c r="B557" s="38" t="s">
        <v>61</v>
      </c>
      <c r="C557" s="120" t="s">
        <v>625</v>
      </c>
      <c r="D557" s="120"/>
      <c r="E557" s="120" t="s">
        <v>306</v>
      </c>
      <c r="F557" s="120"/>
      <c r="G557" s="7"/>
      <c r="H557" s="770" t="s">
        <v>27</v>
      </c>
      <c r="I557" s="634"/>
      <c r="J557" s="789"/>
      <c r="K557" s="632" t="s">
        <v>1198</v>
      </c>
      <c r="L557" s="7">
        <v>2</v>
      </c>
      <c r="M557" s="7">
        <v>13</v>
      </c>
      <c r="N557" s="10"/>
      <c r="T557" s="6"/>
      <c r="U557" s="6"/>
      <c r="V557" s="6"/>
    </row>
    <row r="558" spans="1:22" ht="15">
      <c r="A558" s="7"/>
      <c r="B558" s="38" t="s">
        <v>1032</v>
      </c>
      <c r="C558" s="120" t="s">
        <v>122</v>
      </c>
      <c r="D558" s="120"/>
      <c r="E558" s="120">
        <v>1</v>
      </c>
      <c r="F558" s="120">
        <v>8</v>
      </c>
      <c r="G558" s="7"/>
      <c r="H558" s="770"/>
      <c r="I558" s="647"/>
      <c r="J558" s="742"/>
      <c r="K558" s="632"/>
      <c r="L558" s="7">
        <v>2</v>
      </c>
      <c r="M558" s="7">
        <v>13</v>
      </c>
      <c r="N558" s="10"/>
      <c r="T558" s="6"/>
      <c r="U558" s="6"/>
      <c r="V558" s="6"/>
    </row>
    <row r="559" spans="1:22" ht="17.25" customHeight="1" thickBot="1">
      <c r="A559" s="232"/>
      <c r="B559" s="233"/>
      <c r="C559" s="232"/>
      <c r="D559" s="232"/>
      <c r="E559" s="232"/>
      <c r="F559" s="232"/>
      <c r="G559" s="232"/>
      <c r="H559" s="232"/>
      <c r="I559" s="232"/>
      <c r="J559" s="24"/>
      <c r="K559" s="135" t="s">
        <v>112</v>
      </c>
      <c r="L559" s="134"/>
      <c r="M559" s="136">
        <f>SUM(M530:M558)</f>
        <v>530</v>
      </c>
      <c r="N559" s="9"/>
      <c r="T559" s="6"/>
      <c r="U559" s="6"/>
      <c r="V559" s="6"/>
    </row>
    <row r="560" spans="1:22" ht="16.5" customHeight="1">
      <c r="A560" s="232"/>
      <c r="B560" s="233"/>
      <c r="C560" s="232"/>
      <c r="D560" s="232"/>
      <c r="E560" s="232"/>
      <c r="F560" s="232"/>
      <c r="G560" s="232"/>
      <c r="H560" s="232"/>
      <c r="I560" s="232"/>
      <c r="J560" s="209"/>
      <c r="K560" s="209"/>
      <c r="L560" s="209"/>
      <c r="M560" s="155" t="s">
        <v>53</v>
      </c>
      <c r="N560" s="6"/>
      <c r="O560" s="93">
        <f>SUM(O520:O559)</f>
        <v>0</v>
      </c>
      <c r="P560" s="7">
        <f>SUM(P520:P559)</f>
        <v>0</v>
      </c>
      <c r="Q560" s="7">
        <f>SUM(Q520:Q559)</f>
        <v>0</v>
      </c>
      <c r="R560" s="7">
        <f>SUM(R520:R559)</f>
        <v>0</v>
      </c>
      <c r="T560" s="6"/>
      <c r="U560" s="6"/>
      <c r="V560" s="6"/>
    </row>
    <row r="561" spans="1:19" ht="15">
      <c r="A561" s="232"/>
      <c r="B561" s="233"/>
      <c r="C561" s="232"/>
      <c r="D561" s="232"/>
      <c r="E561" s="232"/>
      <c r="F561" s="232"/>
      <c r="G561" s="232"/>
      <c r="H561" s="232"/>
      <c r="I561" s="232"/>
      <c r="J561" s="232"/>
      <c r="K561" s="232"/>
      <c r="L561" s="232"/>
      <c r="M561" s="232"/>
      <c r="N561" s="8"/>
      <c r="O561" s="8"/>
      <c r="P561" s="8"/>
      <c r="Q561" s="8"/>
      <c r="R561" s="8"/>
      <c r="S561" s="8"/>
    </row>
    <row r="562" spans="1:22" s="4" customFormat="1" ht="71.25">
      <c r="A562" s="88" t="s">
        <v>20</v>
      </c>
      <c r="B562" s="88" t="s">
        <v>17</v>
      </c>
      <c r="C562" s="88" t="s">
        <v>46</v>
      </c>
      <c r="D562" s="88" t="s">
        <v>307</v>
      </c>
      <c r="E562" s="89" t="s">
        <v>98</v>
      </c>
      <c r="F562" s="90" t="s">
        <v>99</v>
      </c>
      <c r="G562" s="88" t="s">
        <v>47</v>
      </c>
      <c r="H562" s="88" t="s">
        <v>21</v>
      </c>
      <c r="I562" s="91" t="s">
        <v>742</v>
      </c>
      <c r="J562" s="92" t="s">
        <v>644</v>
      </c>
      <c r="K562" s="88" t="s">
        <v>645</v>
      </c>
      <c r="L562" s="102" t="s">
        <v>19</v>
      </c>
      <c r="M562" s="181" t="s">
        <v>108</v>
      </c>
      <c r="N562" s="140" t="s">
        <v>301</v>
      </c>
      <c r="O562" s="98" t="s">
        <v>302</v>
      </c>
      <c r="P562" s="91" t="s">
        <v>303</v>
      </c>
      <c r="Q562" s="91" t="s">
        <v>304</v>
      </c>
      <c r="R562" s="91" t="s">
        <v>305</v>
      </c>
      <c r="S562" s="197" t="s">
        <v>588</v>
      </c>
      <c r="T562" s="91" t="s">
        <v>303</v>
      </c>
      <c r="U562" s="91" t="s">
        <v>304</v>
      </c>
      <c r="V562" s="91" t="s">
        <v>305</v>
      </c>
    </row>
    <row r="563" spans="1:21" s="4" customFormat="1" ht="15">
      <c r="A563" s="9">
        <v>4</v>
      </c>
      <c r="B563" s="17" t="s">
        <v>110</v>
      </c>
      <c r="C563" s="219">
        <f>SUM(M755)</f>
        <v>5314</v>
      </c>
      <c r="D563" s="208" t="s">
        <v>428</v>
      </c>
      <c r="E563" s="8"/>
      <c r="F563" s="20"/>
      <c r="G563" s="20"/>
      <c r="H563" s="20"/>
      <c r="I563" s="27"/>
      <c r="J563" s="18"/>
      <c r="K563" s="19"/>
      <c r="L563" s="103"/>
      <c r="M563" s="20"/>
      <c r="N563" s="20"/>
      <c r="O563" s="20"/>
      <c r="P563" s="20"/>
      <c r="Q563" s="20"/>
      <c r="R563" s="20"/>
      <c r="S563" s="20"/>
      <c r="T563" s="8"/>
      <c r="U563" s="8"/>
    </row>
    <row r="564" spans="1:21" s="4" customFormat="1" ht="15">
      <c r="A564" s="40">
        <v>1</v>
      </c>
      <c r="B564" s="49" t="s">
        <v>293</v>
      </c>
      <c r="C564" s="331" t="s">
        <v>590</v>
      </c>
      <c r="D564" s="363" t="s">
        <v>589</v>
      </c>
      <c r="E564" s="363" t="s">
        <v>486</v>
      </c>
      <c r="F564" s="7"/>
      <c r="G564" s="192" t="s">
        <v>653</v>
      </c>
      <c r="H564" s="705" t="s">
        <v>119</v>
      </c>
      <c r="I564" s="288" t="s">
        <v>351</v>
      </c>
      <c r="J564" s="293"/>
      <c r="K564" s="85" t="s">
        <v>350</v>
      </c>
      <c r="L564" s="109"/>
      <c r="M564" s="697"/>
      <c r="N564" s="10" t="s">
        <v>505</v>
      </c>
      <c r="O564" s="8"/>
      <c r="P564" s="8"/>
      <c r="Q564" s="8"/>
      <c r="R564" s="8"/>
      <c r="S564" s="6"/>
      <c r="T564" s="8"/>
      <c r="U564" s="8"/>
    </row>
    <row r="565" spans="1:21" s="4" customFormat="1" ht="15">
      <c r="A565" s="232"/>
      <c r="B565" s="233"/>
      <c r="C565" s="232"/>
      <c r="D565" s="232"/>
      <c r="E565" s="232"/>
      <c r="F565" s="232"/>
      <c r="G565" s="232"/>
      <c r="H565" s="706"/>
      <c r="I565" s="259" t="s">
        <v>636</v>
      </c>
      <c r="J565" s="293"/>
      <c r="K565" s="85"/>
      <c r="L565" s="109"/>
      <c r="M565" s="697"/>
      <c r="N565" s="10"/>
      <c r="O565" s="8"/>
      <c r="P565" s="8"/>
      <c r="Q565" s="8"/>
      <c r="R565" s="8"/>
      <c r="S565" s="6"/>
      <c r="T565" s="8"/>
      <c r="U565" s="8"/>
    </row>
    <row r="566" spans="1:21" s="4" customFormat="1" ht="15">
      <c r="A566" s="232"/>
      <c r="B566" s="233"/>
      <c r="C566" s="232"/>
      <c r="D566" s="232"/>
      <c r="E566" s="232"/>
      <c r="F566" s="232"/>
      <c r="G566" s="232"/>
      <c r="H566" s="705" t="s">
        <v>119</v>
      </c>
      <c r="I566" s="288" t="s">
        <v>747</v>
      </c>
      <c r="J566" s="293"/>
      <c r="K566" s="85" t="s">
        <v>350</v>
      </c>
      <c r="L566" s="109"/>
      <c r="M566" s="697">
        <v>30</v>
      </c>
      <c r="N566" s="10" t="s">
        <v>505</v>
      </c>
      <c r="O566" s="8"/>
      <c r="P566" s="8"/>
      <c r="Q566" s="8"/>
      <c r="R566" s="8"/>
      <c r="S566" s="6"/>
      <c r="T566" s="8"/>
      <c r="U566" s="8"/>
    </row>
    <row r="567" spans="1:21" s="4" customFormat="1" ht="15">
      <c r="A567" s="232"/>
      <c r="B567" s="233"/>
      <c r="C567" s="232"/>
      <c r="D567" s="232"/>
      <c r="E567" s="232"/>
      <c r="F567" s="232"/>
      <c r="G567" s="232"/>
      <c r="H567" s="706"/>
      <c r="I567" s="259" t="s">
        <v>754</v>
      </c>
      <c r="J567" s="293"/>
      <c r="K567" s="85"/>
      <c r="L567" s="109"/>
      <c r="M567" s="697"/>
      <c r="N567" s="10"/>
      <c r="O567" s="8"/>
      <c r="P567" s="8"/>
      <c r="Q567" s="8"/>
      <c r="R567" s="8"/>
      <c r="S567" s="6"/>
      <c r="T567" s="8"/>
      <c r="U567" s="8"/>
    </row>
    <row r="568" spans="1:21" s="4" customFormat="1" ht="15">
      <c r="A568" s="232"/>
      <c r="B568" s="233"/>
      <c r="C568" s="232"/>
      <c r="D568" s="232"/>
      <c r="E568" s="232"/>
      <c r="F568" s="232"/>
      <c r="G568" s="232"/>
      <c r="H568" s="112" t="s">
        <v>447</v>
      </c>
      <c r="I568" s="387" t="s">
        <v>740</v>
      </c>
      <c r="J568" s="293"/>
      <c r="K568" s="85"/>
      <c r="L568" s="109"/>
      <c r="M568" s="7"/>
      <c r="N568" s="10"/>
      <c r="O568" s="8"/>
      <c r="P568" s="8"/>
      <c r="Q568" s="8"/>
      <c r="R568" s="8"/>
      <c r="S568" s="6"/>
      <c r="T568" s="8"/>
      <c r="U568" s="8"/>
    </row>
    <row r="569" spans="1:22" s="4" customFormat="1" ht="15" customHeight="1">
      <c r="A569" s="232"/>
      <c r="B569" s="233"/>
      <c r="C569" s="232"/>
      <c r="D569" s="232"/>
      <c r="E569" s="232"/>
      <c r="F569" s="232"/>
      <c r="G569" s="232"/>
      <c r="H569" s="635" t="s">
        <v>119</v>
      </c>
      <c r="I569" s="650" t="s">
        <v>1429</v>
      </c>
      <c r="J569" s="50" t="s">
        <v>461</v>
      </c>
      <c r="K569" s="42" t="s">
        <v>462</v>
      </c>
      <c r="L569" s="7">
        <v>4</v>
      </c>
      <c r="M569" s="7">
        <v>180</v>
      </c>
      <c r="N569" s="20" t="s">
        <v>540</v>
      </c>
      <c r="O569" s="10"/>
      <c r="P569" s="10"/>
      <c r="S569" s="94">
        <v>1</v>
      </c>
      <c r="T569" s="95"/>
      <c r="U569" s="96"/>
      <c r="V569" s="97"/>
    </row>
    <row r="570" spans="1:22" s="4" customFormat="1" ht="15" customHeight="1">
      <c r="A570" s="232"/>
      <c r="B570" s="233"/>
      <c r="C570" s="232"/>
      <c r="D570" s="232"/>
      <c r="E570" s="232"/>
      <c r="F570" s="232"/>
      <c r="G570" s="232"/>
      <c r="H570" s="635"/>
      <c r="I570" s="685"/>
      <c r="J570" s="50" t="s">
        <v>463</v>
      </c>
      <c r="K570" s="42" t="s">
        <v>464</v>
      </c>
      <c r="L570" s="7">
        <v>12</v>
      </c>
      <c r="M570" s="7" t="s">
        <v>94</v>
      </c>
      <c r="N570" s="20"/>
      <c r="O570" s="10"/>
      <c r="P570" s="10"/>
      <c r="S570" s="94">
        <v>1</v>
      </c>
      <c r="T570" s="95"/>
      <c r="U570" s="96"/>
      <c r="V570" s="97"/>
    </row>
    <row r="571" spans="1:22" s="4" customFormat="1" ht="15" customHeight="1">
      <c r="A571" s="232"/>
      <c r="B571" s="233"/>
      <c r="C571" s="232"/>
      <c r="D571" s="232"/>
      <c r="E571" s="232"/>
      <c r="F571" s="232"/>
      <c r="G571" s="232"/>
      <c r="H571" s="635"/>
      <c r="I571" s="685"/>
      <c r="J571" s="50" t="s">
        <v>465</v>
      </c>
      <c r="K571" s="42" t="s">
        <v>466</v>
      </c>
      <c r="L571" s="7">
        <v>13</v>
      </c>
      <c r="M571" s="7" t="s">
        <v>94</v>
      </c>
      <c r="N571" s="20"/>
      <c r="O571" s="10"/>
      <c r="P571" s="10"/>
      <c r="S571" s="94">
        <v>1</v>
      </c>
      <c r="T571" s="95"/>
      <c r="U571" s="96"/>
      <c r="V571" s="97"/>
    </row>
    <row r="572" spans="1:22" s="4" customFormat="1" ht="15" customHeight="1">
      <c r="A572" s="232"/>
      <c r="B572" s="233"/>
      <c r="C572" s="232"/>
      <c r="D572" s="232"/>
      <c r="E572" s="232"/>
      <c r="F572" s="232"/>
      <c r="G572" s="232"/>
      <c r="H572" s="635"/>
      <c r="I572" s="685"/>
      <c r="J572" s="50" t="s">
        <v>465</v>
      </c>
      <c r="K572" s="42" t="s">
        <v>467</v>
      </c>
      <c r="L572" s="7">
        <v>5</v>
      </c>
      <c r="M572" s="7">
        <v>160</v>
      </c>
      <c r="N572" s="20"/>
      <c r="O572" s="10"/>
      <c r="P572" s="10"/>
      <c r="T572" s="95"/>
      <c r="U572" s="96"/>
      <c r="V572" s="97"/>
    </row>
    <row r="573" spans="1:22" s="4" customFormat="1" ht="15" customHeight="1">
      <c r="A573" s="232"/>
      <c r="B573" s="233"/>
      <c r="C573" s="232"/>
      <c r="D573" s="232"/>
      <c r="E573" s="232"/>
      <c r="F573" s="232"/>
      <c r="G573" s="232"/>
      <c r="H573" s="635"/>
      <c r="I573" s="685"/>
      <c r="J573" s="50" t="s">
        <v>468</v>
      </c>
      <c r="K573" s="42" t="s">
        <v>469</v>
      </c>
      <c r="L573" s="7">
        <v>11</v>
      </c>
      <c r="M573" s="7" t="s">
        <v>94</v>
      </c>
      <c r="N573" s="20"/>
      <c r="O573" s="10"/>
      <c r="P573" s="10"/>
      <c r="S573" s="94">
        <v>1</v>
      </c>
      <c r="T573" s="95"/>
      <c r="U573" s="96"/>
      <c r="V573" s="97"/>
    </row>
    <row r="574" spans="1:22" s="4" customFormat="1" ht="15" customHeight="1">
      <c r="A574" s="232"/>
      <c r="B574" s="233"/>
      <c r="C574" s="232"/>
      <c r="D574" s="232"/>
      <c r="E574" s="232"/>
      <c r="F574" s="232"/>
      <c r="G574" s="232"/>
      <c r="H574" s="635"/>
      <c r="I574" s="685"/>
      <c r="J574" s="50" t="s">
        <v>468</v>
      </c>
      <c r="K574" s="42" t="s">
        <v>470</v>
      </c>
      <c r="L574" s="7">
        <v>6</v>
      </c>
      <c r="M574" s="7">
        <v>140</v>
      </c>
      <c r="N574" s="20"/>
      <c r="O574" s="10"/>
      <c r="P574" s="10"/>
      <c r="T574" s="95"/>
      <c r="U574" s="96"/>
      <c r="V574" s="97"/>
    </row>
    <row r="575" spans="1:16" s="4" customFormat="1" ht="15" customHeight="1">
      <c r="A575" s="232"/>
      <c r="B575" s="233"/>
      <c r="C575" s="232"/>
      <c r="D575" s="232"/>
      <c r="E575" s="232"/>
      <c r="F575" s="232"/>
      <c r="G575" s="232"/>
      <c r="H575" s="635"/>
      <c r="I575" s="685"/>
      <c r="J575" s="50" t="s">
        <v>471</v>
      </c>
      <c r="K575" s="178" t="s">
        <v>438</v>
      </c>
      <c r="L575" s="7"/>
      <c r="M575" s="7">
        <v>120</v>
      </c>
      <c r="N575" s="20" t="s">
        <v>540</v>
      </c>
      <c r="O575" s="10"/>
      <c r="P575" s="10"/>
    </row>
    <row r="576" spans="1:19" s="4" customFormat="1" ht="25.5" customHeight="1">
      <c r="A576" s="232"/>
      <c r="B576" s="233"/>
      <c r="C576" s="232"/>
      <c r="D576" s="232"/>
      <c r="E576" s="232"/>
      <c r="F576" s="232"/>
      <c r="G576" s="232" t="s">
        <v>107</v>
      </c>
      <c r="H576" s="633" t="s">
        <v>8</v>
      </c>
      <c r="I576" s="668" t="s">
        <v>1296</v>
      </c>
      <c r="J576" s="50" t="s">
        <v>514</v>
      </c>
      <c r="K576" s="178" t="s">
        <v>501</v>
      </c>
      <c r="L576" s="7">
        <v>1</v>
      </c>
      <c r="M576" s="7">
        <v>30</v>
      </c>
      <c r="N576" s="85" t="s">
        <v>9</v>
      </c>
      <c r="O576" s="93">
        <v>1</v>
      </c>
      <c r="P576" s="95">
        <v>1</v>
      </c>
      <c r="Q576" s="96"/>
      <c r="R576" s="97"/>
      <c r="S576" s="62"/>
    </row>
    <row r="577" spans="1:19" s="4" customFormat="1" ht="29.25" customHeight="1">
      <c r="A577" s="232"/>
      <c r="B577" s="233"/>
      <c r="C577" s="232"/>
      <c r="D577" s="232"/>
      <c r="E577" s="232"/>
      <c r="F577" s="232"/>
      <c r="G577" s="232"/>
      <c r="H577" s="634"/>
      <c r="I577" s="636"/>
      <c r="J577" s="50" t="s">
        <v>513</v>
      </c>
      <c r="K577" s="178" t="s">
        <v>39</v>
      </c>
      <c r="L577" s="7">
        <v>5</v>
      </c>
      <c r="M577" s="7">
        <v>32</v>
      </c>
      <c r="N577" s="85" t="s">
        <v>278</v>
      </c>
      <c r="O577" s="93">
        <v>1</v>
      </c>
      <c r="P577" s="95"/>
      <c r="Q577" s="96"/>
      <c r="R577" s="97"/>
      <c r="S577" s="62"/>
    </row>
    <row r="578" spans="1:19" s="4" customFormat="1" ht="21.75" customHeight="1">
      <c r="A578" s="232"/>
      <c r="B578" s="233"/>
      <c r="C578" s="232"/>
      <c r="D578" s="232"/>
      <c r="E578" s="232"/>
      <c r="F578" s="232"/>
      <c r="G578" s="232"/>
      <c r="H578" s="647"/>
      <c r="I578" s="636"/>
      <c r="J578" s="50" t="s">
        <v>0</v>
      </c>
      <c r="K578" s="178" t="s">
        <v>250</v>
      </c>
      <c r="L578" s="7"/>
      <c r="M578" s="7"/>
      <c r="N578" s="85"/>
      <c r="O578" s="62"/>
      <c r="P578" s="95"/>
      <c r="Q578" s="96"/>
      <c r="R578" s="97"/>
      <c r="S578" s="62"/>
    </row>
    <row r="579" spans="1:19" s="4" customFormat="1" ht="28.5" customHeight="1">
      <c r="A579" s="232"/>
      <c r="B579" s="233"/>
      <c r="C579" s="232"/>
      <c r="D579" s="232"/>
      <c r="E579" s="232"/>
      <c r="F579" s="232"/>
      <c r="G579" s="232"/>
      <c r="H579" s="47" t="s">
        <v>119</v>
      </c>
      <c r="I579" s="294" t="s">
        <v>1409</v>
      </c>
      <c r="J579" s="110" t="s">
        <v>517</v>
      </c>
      <c r="K579" s="178" t="s">
        <v>518</v>
      </c>
      <c r="L579" s="7">
        <v>1</v>
      </c>
      <c r="M579" s="7" t="s">
        <v>94</v>
      </c>
      <c r="N579" s="85"/>
      <c r="O579" s="93"/>
      <c r="P579" s="6"/>
      <c r="Q579" s="6"/>
      <c r="R579" s="6"/>
      <c r="S579" s="62"/>
    </row>
    <row r="580" spans="1:22" s="4" customFormat="1" ht="30">
      <c r="A580" s="232"/>
      <c r="B580" s="233"/>
      <c r="C580" s="232"/>
      <c r="D580" s="232"/>
      <c r="E580" s="232"/>
      <c r="F580" s="232"/>
      <c r="G580" s="232"/>
      <c r="H580" s="633" t="s">
        <v>119</v>
      </c>
      <c r="I580" s="707" t="s">
        <v>1153</v>
      </c>
      <c r="J580" s="50" t="s">
        <v>543</v>
      </c>
      <c r="K580" s="178" t="s">
        <v>691</v>
      </c>
      <c r="L580" s="7">
        <v>1</v>
      </c>
      <c r="M580" s="7">
        <v>300</v>
      </c>
      <c r="N580" s="85" t="s">
        <v>239</v>
      </c>
      <c r="O580" s="10"/>
      <c r="P580" s="10"/>
      <c r="Q580" s="10"/>
      <c r="R580" s="10"/>
      <c r="S580" s="94">
        <v>1</v>
      </c>
      <c r="T580" s="95">
        <v>1</v>
      </c>
      <c r="U580" s="96"/>
      <c r="V580" s="97"/>
    </row>
    <row r="581" spans="1:22" s="4" customFormat="1" ht="30">
      <c r="A581" s="232"/>
      <c r="B581" s="233"/>
      <c r="C581" s="232"/>
      <c r="D581" s="232"/>
      <c r="E581" s="232"/>
      <c r="F581" s="232"/>
      <c r="G581" s="232"/>
      <c r="H581" s="634"/>
      <c r="I581" s="657"/>
      <c r="J581" s="50" t="s">
        <v>543</v>
      </c>
      <c r="K581" s="178" t="s">
        <v>247</v>
      </c>
      <c r="L581" s="7">
        <v>1</v>
      </c>
      <c r="M581" s="7">
        <v>300</v>
      </c>
      <c r="N581" s="85" t="s">
        <v>239</v>
      </c>
      <c r="O581" s="10"/>
      <c r="P581" s="10"/>
      <c r="Q581" s="10"/>
      <c r="R581" s="10"/>
      <c r="S581" s="62"/>
      <c r="T581" s="95">
        <v>1</v>
      </c>
      <c r="U581" s="96"/>
      <c r="V581" s="97"/>
    </row>
    <row r="582" spans="1:22" s="4" customFormat="1" ht="30">
      <c r="A582" s="232"/>
      <c r="B582" s="233"/>
      <c r="C582" s="232"/>
      <c r="D582" s="232"/>
      <c r="E582" s="232"/>
      <c r="F582" s="232"/>
      <c r="G582" s="232"/>
      <c r="H582" s="634"/>
      <c r="I582" s="657"/>
      <c r="J582" s="50" t="s">
        <v>544</v>
      </c>
      <c r="K582" s="178" t="s">
        <v>246</v>
      </c>
      <c r="L582" s="7">
        <v>2</v>
      </c>
      <c r="M582" s="7">
        <v>260</v>
      </c>
      <c r="N582" s="85" t="s">
        <v>239</v>
      </c>
      <c r="O582" s="10"/>
      <c r="P582" s="10"/>
      <c r="Q582" s="10"/>
      <c r="R582" s="10"/>
      <c r="S582" s="94">
        <v>1</v>
      </c>
      <c r="T582" s="95"/>
      <c r="U582" s="96">
        <v>1</v>
      </c>
      <c r="V582" s="97"/>
    </row>
    <row r="583" spans="1:22" s="4" customFormat="1" ht="30">
      <c r="A583" s="232"/>
      <c r="B583" s="233"/>
      <c r="C583" s="232"/>
      <c r="D583" s="232"/>
      <c r="E583" s="232"/>
      <c r="F583" s="232"/>
      <c r="G583" s="232"/>
      <c r="H583" s="634"/>
      <c r="I583" s="657"/>
      <c r="J583" s="50" t="s">
        <v>544</v>
      </c>
      <c r="K583" s="178" t="s">
        <v>248</v>
      </c>
      <c r="L583" s="7">
        <v>1</v>
      </c>
      <c r="M583" s="7">
        <v>300</v>
      </c>
      <c r="N583" s="85" t="s">
        <v>239</v>
      </c>
      <c r="O583" s="10"/>
      <c r="P583" s="10"/>
      <c r="Q583" s="10"/>
      <c r="R583" s="10"/>
      <c r="S583" s="62"/>
      <c r="T583" s="95">
        <v>1</v>
      </c>
      <c r="U583" s="96"/>
      <c r="V583" s="97"/>
    </row>
    <row r="584" spans="1:22" s="4" customFormat="1" ht="15">
      <c r="A584" s="232"/>
      <c r="B584" s="233"/>
      <c r="C584" s="232"/>
      <c r="D584" s="232"/>
      <c r="E584" s="232"/>
      <c r="F584" s="232"/>
      <c r="G584" s="232"/>
      <c r="H584" s="634"/>
      <c r="I584" s="657"/>
      <c r="J584" s="50" t="s">
        <v>545</v>
      </c>
      <c r="K584" s="178" t="s">
        <v>245</v>
      </c>
      <c r="L584" s="464">
        <v>6</v>
      </c>
      <c r="M584" s="464">
        <v>140</v>
      </c>
      <c r="N584" s="85"/>
      <c r="O584" s="10"/>
      <c r="P584" s="10"/>
      <c r="Q584" s="10"/>
      <c r="R584" s="10"/>
      <c r="S584" s="94">
        <v>1</v>
      </c>
      <c r="T584" s="95"/>
      <c r="U584" s="96"/>
      <c r="V584" s="97"/>
    </row>
    <row r="585" spans="1:21" s="4" customFormat="1" ht="15" customHeight="1">
      <c r="A585" s="232"/>
      <c r="B585" s="233"/>
      <c r="C585" s="232"/>
      <c r="D585" s="232"/>
      <c r="E585" s="232"/>
      <c r="F585" s="232"/>
      <c r="G585" s="232"/>
      <c r="H585" s="647"/>
      <c r="I585" s="651"/>
      <c r="J585" s="50" t="s">
        <v>546</v>
      </c>
      <c r="K585" s="178" t="s">
        <v>438</v>
      </c>
      <c r="L585" s="7"/>
      <c r="M585" s="7">
        <v>100</v>
      </c>
      <c r="N585" s="85"/>
      <c r="O585" s="10"/>
      <c r="P585" s="10"/>
      <c r="Q585" s="10"/>
      <c r="R585" s="10"/>
      <c r="T585" s="25"/>
      <c r="U585" s="25"/>
    </row>
    <row r="586" spans="1:21" s="4" customFormat="1" ht="45.75" customHeight="1">
      <c r="A586" s="232"/>
      <c r="B586" s="233"/>
      <c r="C586" s="232"/>
      <c r="D586" s="232"/>
      <c r="E586" s="232"/>
      <c r="F586" s="232"/>
      <c r="G586" s="232"/>
      <c r="H586" s="47" t="s">
        <v>448</v>
      </c>
      <c r="I586" s="386" t="s">
        <v>1154</v>
      </c>
      <c r="J586" s="50" t="s">
        <v>451</v>
      </c>
      <c r="K586" s="178" t="s">
        <v>452</v>
      </c>
      <c r="L586" s="7">
        <v>1</v>
      </c>
      <c r="M586" s="7" t="s">
        <v>94</v>
      </c>
      <c r="N586" s="85" t="s">
        <v>699</v>
      </c>
      <c r="O586" s="62"/>
      <c r="P586" s="62"/>
      <c r="Q586" s="62"/>
      <c r="R586" s="62"/>
      <c r="S586" s="62"/>
      <c r="T586" s="25"/>
      <c r="U586" s="25"/>
    </row>
    <row r="587" spans="1:21" s="4" customFormat="1" ht="75" customHeight="1">
      <c r="A587" s="232"/>
      <c r="B587" s="233"/>
      <c r="C587" s="232"/>
      <c r="D587" s="232"/>
      <c r="E587" s="232"/>
      <c r="F587" s="232"/>
      <c r="G587" s="232"/>
      <c r="H587" s="47" t="s">
        <v>450</v>
      </c>
      <c r="I587" s="386" t="s">
        <v>1155</v>
      </c>
      <c r="J587" s="50" t="s">
        <v>449</v>
      </c>
      <c r="K587" s="178" t="s">
        <v>910</v>
      </c>
      <c r="L587" s="7">
        <v>2</v>
      </c>
      <c r="M587" s="7" t="s">
        <v>94</v>
      </c>
      <c r="N587" s="85" t="s">
        <v>699</v>
      </c>
      <c r="O587" s="62"/>
      <c r="P587" s="62"/>
      <c r="Q587" s="62"/>
      <c r="R587" s="62"/>
      <c r="S587" s="62"/>
      <c r="T587" s="25"/>
      <c r="U587" s="25"/>
    </row>
    <row r="588" spans="1:19" s="4" customFormat="1" ht="15" customHeight="1">
      <c r="A588" s="232"/>
      <c r="B588" s="233"/>
      <c r="C588" s="232"/>
      <c r="D588" s="232"/>
      <c r="E588" s="232"/>
      <c r="F588" s="232"/>
      <c r="G588" s="232"/>
      <c r="H588" s="633" t="s">
        <v>119</v>
      </c>
      <c r="I588" s="633" t="s">
        <v>1265</v>
      </c>
      <c r="J588" s="50" t="s">
        <v>793</v>
      </c>
      <c r="K588" s="178" t="s">
        <v>167</v>
      </c>
      <c r="L588" s="7">
        <v>2</v>
      </c>
      <c r="M588" s="7">
        <v>52</v>
      </c>
      <c r="N588" s="85" t="s">
        <v>239</v>
      </c>
      <c r="O588" s="93">
        <v>1</v>
      </c>
      <c r="P588" s="95"/>
      <c r="Q588" s="96">
        <v>1</v>
      </c>
      <c r="R588" s="97"/>
      <c r="S588" s="62"/>
    </row>
    <row r="589" spans="1:19" s="4" customFormat="1" ht="15">
      <c r="A589" s="232"/>
      <c r="B589" s="233"/>
      <c r="C589" s="232"/>
      <c r="D589" s="232"/>
      <c r="E589" s="232"/>
      <c r="F589" s="232"/>
      <c r="G589" s="232"/>
      <c r="H589" s="634"/>
      <c r="I589" s="634"/>
      <c r="J589" s="50" t="s">
        <v>793</v>
      </c>
      <c r="K589" s="178" t="s">
        <v>792</v>
      </c>
      <c r="L589" s="7">
        <v>1</v>
      </c>
      <c r="M589" s="7">
        <v>30</v>
      </c>
      <c r="N589" s="85" t="s">
        <v>239</v>
      </c>
      <c r="O589" s="62"/>
      <c r="P589" s="95">
        <v>1</v>
      </c>
      <c r="Q589" s="96"/>
      <c r="R589" s="97"/>
      <c r="S589" s="62"/>
    </row>
    <row r="590" spans="1:19" s="4" customFormat="1" ht="15">
      <c r="A590" s="232"/>
      <c r="B590" s="233"/>
      <c r="C590" s="232"/>
      <c r="D590" s="232"/>
      <c r="E590" s="232"/>
      <c r="F590" s="232"/>
      <c r="G590" s="232"/>
      <c r="H590" s="634"/>
      <c r="I590" s="634"/>
      <c r="J590" s="50" t="s">
        <v>788</v>
      </c>
      <c r="K590" s="178" t="s">
        <v>790</v>
      </c>
      <c r="L590" s="7">
        <v>3</v>
      </c>
      <c r="M590" s="7">
        <v>44</v>
      </c>
      <c r="N590" s="85" t="s">
        <v>239</v>
      </c>
      <c r="O590" s="93">
        <v>1</v>
      </c>
      <c r="P590" s="95"/>
      <c r="Q590" s="96"/>
      <c r="R590" s="97">
        <v>1</v>
      </c>
      <c r="S590" s="62"/>
    </row>
    <row r="591" spans="1:19" s="4" customFormat="1" ht="15">
      <c r="A591" s="232"/>
      <c r="B591" s="233"/>
      <c r="C591" s="232"/>
      <c r="D591" s="232"/>
      <c r="E591" s="232"/>
      <c r="F591" s="232"/>
      <c r="G591" s="232"/>
      <c r="H591" s="634"/>
      <c r="I591" s="634"/>
      <c r="J591" s="50" t="s">
        <v>788</v>
      </c>
      <c r="K591" s="178" t="s">
        <v>791</v>
      </c>
      <c r="L591" s="7">
        <v>1</v>
      </c>
      <c r="M591" s="7">
        <v>30</v>
      </c>
      <c r="N591" s="85" t="s">
        <v>239</v>
      </c>
      <c r="O591" s="62"/>
      <c r="P591" s="95">
        <v>1</v>
      </c>
      <c r="Q591" s="96"/>
      <c r="R591" s="97"/>
      <c r="S591" s="62"/>
    </row>
    <row r="592" spans="1:19" s="4" customFormat="1" ht="15">
      <c r="A592" s="232"/>
      <c r="B592" s="233"/>
      <c r="C592" s="232"/>
      <c r="D592" s="232"/>
      <c r="E592" s="232"/>
      <c r="F592" s="232"/>
      <c r="G592" s="232"/>
      <c r="H592" s="634"/>
      <c r="I592" s="647"/>
      <c r="J592" s="50" t="s">
        <v>908</v>
      </c>
      <c r="K592" s="178" t="s">
        <v>250</v>
      </c>
      <c r="L592" s="7">
        <v>1</v>
      </c>
      <c r="M592" s="7">
        <v>60</v>
      </c>
      <c r="N592" s="85"/>
      <c r="O592" s="62"/>
      <c r="P592" s="95" t="s">
        <v>900</v>
      </c>
      <c r="Q592" s="96"/>
      <c r="R592" s="97"/>
      <c r="S592" s="62"/>
    </row>
    <row r="593" spans="1:19" s="4" customFormat="1" ht="30">
      <c r="A593" s="232"/>
      <c r="B593" s="233"/>
      <c r="C593" s="232"/>
      <c r="D593" s="232"/>
      <c r="E593" s="232"/>
      <c r="F593" s="232"/>
      <c r="G593" s="232"/>
      <c r="H593" s="634"/>
      <c r="I593" s="633" t="s">
        <v>845</v>
      </c>
      <c r="J593" s="50" t="s">
        <v>788</v>
      </c>
      <c r="K593" s="178" t="s">
        <v>169</v>
      </c>
      <c r="L593" s="7">
        <v>1</v>
      </c>
      <c r="M593" s="7">
        <v>60</v>
      </c>
      <c r="N593" s="85" t="s">
        <v>699</v>
      </c>
      <c r="O593" s="93">
        <v>1</v>
      </c>
      <c r="P593" s="95">
        <v>1</v>
      </c>
      <c r="Q593" s="96"/>
      <c r="R593" s="97"/>
      <c r="S593" s="62"/>
    </row>
    <row r="594" spans="1:19" s="4" customFormat="1" ht="30">
      <c r="A594" s="232"/>
      <c r="B594" s="233"/>
      <c r="C594" s="232"/>
      <c r="D594" s="232"/>
      <c r="E594" s="232"/>
      <c r="F594" s="232"/>
      <c r="G594" s="232"/>
      <c r="H594" s="634"/>
      <c r="I594" s="634"/>
      <c r="J594" s="50" t="s">
        <v>788</v>
      </c>
      <c r="K594" s="178" t="s">
        <v>170</v>
      </c>
      <c r="L594" s="7"/>
      <c r="M594" s="7"/>
      <c r="N594" s="85"/>
      <c r="O594" s="62"/>
      <c r="P594" s="95"/>
      <c r="Q594" s="96"/>
      <c r="R594" s="97"/>
      <c r="S594" s="62"/>
    </row>
    <row r="595" spans="1:19" s="4" customFormat="1" ht="30">
      <c r="A595" s="232"/>
      <c r="B595" s="233"/>
      <c r="C595" s="232"/>
      <c r="D595" s="232"/>
      <c r="E595" s="232"/>
      <c r="F595" s="232"/>
      <c r="G595" s="232"/>
      <c r="H595" s="634"/>
      <c r="I595" s="634"/>
      <c r="J595" s="50" t="s">
        <v>789</v>
      </c>
      <c r="K595" s="178" t="s">
        <v>171</v>
      </c>
      <c r="L595" s="7">
        <v>1</v>
      </c>
      <c r="M595" s="7">
        <v>60</v>
      </c>
      <c r="N595" s="85" t="s">
        <v>699</v>
      </c>
      <c r="O595" s="93">
        <v>1</v>
      </c>
      <c r="P595" s="95">
        <v>1</v>
      </c>
      <c r="Q595" s="96"/>
      <c r="R595" s="97"/>
      <c r="S595" s="62"/>
    </row>
    <row r="596" spans="1:19" s="4" customFormat="1" ht="30">
      <c r="A596" s="232"/>
      <c r="B596" s="233"/>
      <c r="C596" s="232"/>
      <c r="D596" s="232"/>
      <c r="E596" s="232"/>
      <c r="F596" s="232"/>
      <c r="G596" s="232"/>
      <c r="H596" s="634"/>
      <c r="I596" s="647"/>
      <c r="J596" s="50" t="s">
        <v>789</v>
      </c>
      <c r="K596" s="178" t="s">
        <v>172</v>
      </c>
      <c r="L596" s="7"/>
      <c r="M596" s="7"/>
      <c r="N596" s="85"/>
      <c r="O596" s="62"/>
      <c r="P596" s="95"/>
      <c r="Q596" s="96"/>
      <c r="R596" s="97"/>
      <c r="S596" s="62"/>
    </row>
    <row r="597" spans="1:19" s="4" customFormat="1" ht="15" customHeight="1">
      <c r="A597" s="232"/>
      <c r="B597" s="233"/>
      <c r="C597" s="232"/>
      <c r="D597" s="232"/>
      <c r="E597" s="232"/>
      <c r="F597" s="232"/>
      <c r="G597" s="232"/>
      <c r="H597" s="633" t="s">
        <v>119</v>
      </c>
      <c r="I597" s="631" t="s">
        <v>1200</v>
      </c>
      <c r="J597" s="50" t="s">
        <v>794</v>
      </c>
      <c r="K597" s="49" t="s">
        <v>173</v>
      </c>
      <c r="L597" s="7">
        <v>1</v>
      </c>
      <c r="M597" s="7">
        <v>60</v>
      </c>
      <c r="N597" s="85" t="s">
        <v>239</v>
      </c>
      <c r="O597" s="93">
        <v>1</v>
      </c>
      <c r="P597" s="95">
        <v>1</v>
      </c>
      <c r="Q597" s="96"/>
      <c r="R597" s="97"/>
      <c r="S597" s="62"/>
    </row>
    <row r="598" spans="1:19" s="4" customFormat="1" ht="15">
      <c r="A598" s="232"/>
      <c r="B598" s="233"/>
      <c r="C598" s="232"/>
      <c r="D598" s="232"/>
      <c r="E598" s="232"/>
      <c r="F598" s="232"/>
      <c r="G598" s="232"/>
      <c r="H598" s="634"/>
      <c r="I598" s="632"/>
      <c r="J598" s="50" t="s">
        <v>794</v>
      </c>
      <c r="K598" s="49" t="s">
        <v>174</v>
      </c>
      <c r="L598" s="7">
        <v>1</v>
      </c>
      <c r="M598" s="7">
        <v>60</v>
      </c>
      <c r="N598" s="85" t="s">
        <v>699</v>
      </c>
      <c r="O598" s="62"/>
      <c r="P598" s="95">
        <v>1</v>
      </c>
      <c r="Q598" s="96"/>
      <c r="R598" s="97"/>
      <c r="S598" s="62"/>
    </row>
    <row r="599" spans="1:19" s="4" customFormat="1" ht="15">
      <c r="A599" s="232"/>
      <c r="B599" s="233"/>
      <c r="C599" s="232"/>
      <c r="D599" s="232"/>
      <c r="E599" s="232"/>
      <c r="F599" s="232"/>
      <c r="G599" s="232"/>
      <c r="H599" s="634"/>
      <c r="I599" s="632"/>
      <c r="J599" s="50" t="s">
        <v>795</v>
      </c>
      <c r="K599" s="178" t="s">
        <v>896</v>
      </c>
      <c r="L599" s="7">
        <v>5</v>
      </c>
      <c r="M599" s="7">
        <v>32</v>
      </c>
      <c r="N599" s="85" t="s">
        <v>699</v>
      </c>
      <c r="O599" s="93">
        <v>1</v>
      </c>
      <c r="P599" s="95"/>
      <c r="Q599" s="96"/>
      <c r="R599" s="97"/>
      <c r="S599" s="62"/>
    </row>
    <row r="600" spans="1:19" s="4" customFormat="1" ht="30">
      <c r="A600" s="232"/>
      <c r="B600" s="233"/>
      <c r="C600" s="232"/>
      <c r="D600" s="232"/>
      <c r="E600" s="232"/>
      <c r="F600" s="232"/>
      <c r="G600" s="232"/>
      <c r="H600" s="634"/>
      <c r="I600" s="632"/>
      <c r="J600" s="50" t="s">
        <v>795</v>
      </c>
      <c r="K600" s="178" t="s">
        <v>897</v>
      </c>
      <c r="L600" s="7">
        <v>1</v>
      </c>
      <c r="M600" s="7">
        <v>60</v>
      </c>
      <c r="N600" s="85" t="s">
        <v>699</v>
      </c>
      <c r="O600" s="62"/>
      <c r="P600" s="95">
        <v>1</v>
      </c>
      <c r="Q600" s="96"/>
      <c r="R600" s="97"/>
      <c r="S600" s="62"/>
    </row>
    <row r="601" spans="1:19" s="4" customFormat="1" ht="15">
      <c r="A601" s="232"/>
      <c r="B601" s="233"/>
      <c r="C601" s="232"/>
      <c r="D601" s="232"/>
      <c r="E601" s="232"/>
      <c r="F601" s="232"/>
      <c r="G601" s="232"/>
      <c r="H601" s="634"/>
      <c r="I601" s="632"/>
      <c r="J601" s="50" t="s">
        <v>796</v>
      </c>
      <c r="K601" s="178" t="s">
        <v>167</v>
      </c>
      <c r="L601" s="7">
        <v>7</v>
      </c>
      <c r="M601" s="7">
        <v>24</v>
      </c>
      <c r="N601" s="85" t="s">
        <v>699</v>
      </c>
      <c r="O601" s="93">
        <v>1</v>
      </c>
      <c r="P601" s="95"/>
      <c r="Q601" s="96"/>
      <c r="R601" s="97"/>
      <c r="S601" s="62"/>
    </row>
    <row r="602" spans="1:19" s="4" customFormat="1" ht="15">
      <c r="A602" s="232"/>
      <c r="B602" s="233"/>
      <c r="C602" s="232"/>
      <c r="D602" s="232"/>
      <c r="E602" s="232"/>
      <c r="F602" s="232"/>
      <c r="G602" s="232"/>
      <c r="H602" s="634"/>
      <c r="I602" s="632"/>
      <c r="J602" s="50" t="s">
        <v>796</v>
      </c>
      <c r="K602" s="178" t="s">
        <v>168</v>
      </c>
      <c r="L602" s="7">
        <v>1</v>
      </c>
      <c r="M602" s="7">
        <v>60</v>
      </c>
      <c r="N602" s="85" t="s">
        <v>699</v>
      </c>
      <c r="O602" s="62"/>
      <c r="P602" s="95">
        <v>1</v>
      </c>
      <c r="Q602" s="96"/>
      <c r="R602" s="97"/>
      <c r="S602" s="62"/>
    </row>
    <row r="603" spans="1:19" s="4" customFormat="1" ht="15">
      <c r="A603" s="232"/>
      <c r="B603" s="233"/>
      <c r="C603" s="232"/>
      <c r="D603" s="232"/>
      <c r="E603" s="232"/>
      <c r="F603" s="232"/>
      <c r="G603" s="232"/>
      <c r="H603" s="634"/>
      <c r="I603" s="632"/>
      <c r="J603" s="50" t="s">
        <v>797</v>
      </c>
      <c r="K603" s="178" t="s">
        <v>898</v>
      </c>
      <c r="L603" s="7">
        <v>1</v>
      </c>
      <c r="M603" s="7">
        <v>60</v>
      </c>
      <c r="N603" s="85" t="s">
        <v>239</v>
      </c>
      <c r="O603" s="93">
        <v>1</v>
      </c>
      <c r="P603" s="95">
        <v>1</v>
      </c>
      <c r="Q603" s="96"/>
      <c r="R603" s="97"/>
      <c r="S603" s="62"/>
    </row>
    <row r="604" spans="1:19" s="4" customFormat="1" ht="30">
      <c r="A604" s="232"/>
      <c r="B604" s="233"/>
      <c r="C604" s="232"/>
      <c r="D604" s="232"/>
      <c r="E604" s="232"/>
      <c r="F604" s="232"/>
      <c r="G604" s="232"/>
      <c r="H604" s="634"/>
      <c r="I604" s="632"/>
      <c r="J604" s="50" t="s">
        <v>797</v>
      </c>
      <c r="K604" s="178" t="s">
        <v>899</v>
      </c>
      <c r="L604" s="7">
        <v>1</v>
      </c>
      <c r="M604" s="7">
        <v>60</v>
      </c>
      <c r="N604" s="85" t="s">
        <v>699</v>
      </c>
      <c r="O604" s="62"/>
      <c r="P604" s="95">
        <v>1</v>
      </c>
      <c r="Q604" s="96"/>
      <c r="R604" s="97"/>
      <c r="S604" s="62"/>
    </row>
    <row r="605" spans="1:19" s="4" customFormat="1" ht="15">
      <c r="A605" s="232"/>
      <c r="B605" s="233"/>
      <c r="C605" s="232"/>
      <c r="D605" s="232"/>
      <c r="E605" s="232"/>
      <c r="F605" s="232"/>
      <c r="G605" s="232"/>
      <c r="H605" s="647"/>
      <c r="I605" s="632"/>
      <c r="J605" s="50" t="s">
        <v>1266</v>
      </c>
      <c r="K605" s="178" t="s">
        <v>250</v>
      </c>
      <c r="L605" s="7">
        <v>1</v>
      </c>
      <c r="M605" s="7">
        <v>60</v>
      </c>
      <c r="N605" s="85" t="s">
        <v>909</v>
      </c>
      <c r="O605" s="62"/>
      <c r="P605" s="447" t="s">
        <v>900</v>
      </c>
      <c r="Q605" s="448"/>
      <c r="R605" s="450"/>
      <c r="S605" s="62"/>
    </row>
    <row r="606" spans="1:19" s="4" customFormat="1" ht="19.5" customHeight="1">
      <c r="A606" s="232"/>
      <c r="B606" s="233"/>
      <c r="C606" s="232"/>
      <c r="D606" s="232"/>
      <c r="E606" s="232"/>
      <c r="F606" s="232"/>
      <c r="G606" s="232"/>
      <c r="H606" s="653" t="s">
        <v>8</v>
      </c>
      <c r="I606" s="632" t="s">
        <v>1152</v>
      </c>
      <c r="J606" s="50" t="s">
        <v>940</v>
      </c>
      <c r="K606" s="178" t="s">
        <v>917</v>
      </c>
      <c r="L606" s="7">
        <v>3</v>
      </c>
      <c r="M606" s="7" t="s">
        <v>94</v>
      </c>
      <c r="N606" s="85" t="s">
        <v>699</v>
      </c>
      <c r="O606" s="62"/>
      <c r="P606" s="62"/>
      <c r="Q606" s="62"/>
      <c r="R606" s="62"/>
      <c r="S606" s="62"/>
    </row>
    <row r="607" spans="1:19" s="4" customFormat="1" ht="19.5" customHeight="1">
      <c r="A607" s="232"/>
      <c r="B607" s="233"/>
      <c r="C607" s="232"/>
      <c r="D607" s="232"/>
      <c r="E607" s="232"/>
      <c r="F607" s="232"/>
      <c r="G607" s="232"/>
      <c r="H607" s="653"/>
      <c r="I607" s="632"/>
      <c r="J607" s="50" t="s">
        <v>941</v>
      </c>
      <c r="K607" s="178" t="s">
        <v>939</v>
      </c>
      <c r="L607" s="7">
        <v>5</v>
      </c>
      <c r="M607" s="7" t="s">
        <v>94</v>
      </c>
      <c r="N607" s="85" t="s">
        <v>699</v>
      </c>
      <c r="O607" s="62"/>
      <c r="P607" s="62"/>
      <c r="Q607" s="62"/>
      <c r="R607" s="62"/>
      <c r="S607" s="62"/>
    </row>
    <row r="608" spans="1:19" s="4" customFormat="1" ht="19.5" customHeight="1">
      <c r="A608" s="232"/>
      <c r="B608" s="233"/>
      <c r="C608" s="232"/>
      <c r="D608" s="232"/>
      <c r="E608" s="232"/>
      <c r="F608" s="232"/>
      <c r="G608" s="232"/>
      <c r="H608" s="653"/>
      <c r="I608" s="632"/>
      <c r="J608" s="50" t="s">
        <v>943</v>
      </c>
      <c r="K608" s="178" t="s">
        <v>942</v>
      </c>
      <c r="L608" s="7">
        <v>3</v>
      </c>
      <c r="M608" s="7" t="s">
        <v>94</v>
      </c>
      <c r="N608" s="85" t="s">
        <v>699</v>
      </c>
      <c r="O608" s="62"/>
      <c r="P608" s="62"/>
      <c r="Q608" s="62"/>
      <c r="R608" s="62"/>
      <c r="S608" s="62"/>
    </row>
    <row r="609" spans="1:19" s="4" customFormat="1" ht="15" customHeight="1">
      <c r="A609" s="232"/>
      <c r="B609" s="233"/>
      <c r="C609" s="232"/>
      <c r="D609" s="232"/>
      <c r="E609" s="232"/>
      <c r="F609" s="232"/>
      <c r="G609" s="232"/>
      <c r="H609" s="633" t="s">
        <v>119</v>
      </c>
      <c r="I609" s="631" t="s">
        <v>1204</v>
      </c>
      <c r="J609" s="50" t="s">
        <v>951</v>
      </c>
      <c r="K609" s="178" t="s">
        <v>167</v>
      </c>
      <c r="L609" s="7">
        <v>3</v>
      </c>
      <c r="M609" s="7">
        <v>44</v>
      </c>
      <c r="N609" s="85"/>
      <c r="O609" s="93">
        <v>1</v>
      </c>
      <c r="P609" s="95"/>
      <c r="Q609" s="96"/>
      <c r="R609" s="97">
        <v>1</v>
      </c>
      <c r="S609" s="62"/>
    </row>
    <row r="610" spans="1:19" s="4" customFormat="1" ht="15">
      <c r="A610" s="232"/>
      <c r="B610" s="233"/>
      <c r="C610" s="232"/>
      <c r="D610" s="232"/>
      <c r="E610" s="232"/>
      <c r="F610" s="232"/>
      <c r="G610" s="232"/>
      <c r="H610" s="634"/>
      <c r="I610" s="632"/>
      <c r="J610" s="50" t="s">
        <v>951</v>
      </c>
      <c r="K610" s="178" t="s">
        <v>168</v>
      </c>
      <c r="L610" s="7">
        <v>2</v>
      </c>
      <c r="M610" s="7">
        <v>52</v>
      </c>
      <c r="N610" s="85"/>
      <c r="O610" s="62"/>
      <c r="P610" s="95"/>
      <c r="Q610" s="96">
        <v>1</v>
      </c>
      <c r="R610" s="97"/>
      <c r="S610" s="62"/>
    </row>
    <row r="611" spans="1:19" s="4" customFormat="1" ht="15">
      <c r="A611" s="232"/>
      <c r="B611" s="233"/>
      <c r="C611" s="232"/>
      <c r="D611" s="232"/>
      <c r="E611" s="232"/>
      <c r="F611" s="232"/>
      <c r="G611" s="232"/>
      <c r="H611" s="634"/>
      <c r="I611" s="632"/>
      <c r="J611" s="50" t="s">
        <v>952</v>
      </c>
      <c r="K611" s="178" t="s">
        <v>898</v>
      </c>
      <c r="L611" s="7">
        <v>5</v>
      </c>
      <c r="M611" s="7">
        <v>32</v>
      </c>
      <c r="N611" s="85"/>
      <c r="O611" s="93">
        <v>1</v>
      </c>
      <c r="P611" s="95"/>
      <c r="Q611" s="96"/>
      <c r="R611" s="97"/>
      <c r="S611" s="62"/>
    </row>
    <row r="612" spans="1:19" s="4" customFormat="1" ht="30">
      <c r="A612" s="232"/>
      <c r="B612" s="233"/>
      <c r="C612" s="232"/>
      <c r="D612" s="232"/>
      <c r="E612" s="232"/>
      <c r="F612" s="232"/>
      <c r="G612" s="232"/>
      <c r="H612" s="634"/>
      <c r="I612" s="632"/>
      <c r="J612" s="50" t="s">
        <v>952</v>
      </c>
      <c r="K612" s="178" t="s">
        <v>899</v>
      </c>
      <c r="L612" s="7">
        <v>1</v>
      </c>
      <c r="M612" s="7">
        <v>60</v>
      </c>
      <c r="N612" s="85"/>
      <c r="O612" s="62"/>
      <c r="P612" s="95">
        <v>1</v>
      </c>
      <c r="Q612" s="96"/>
      <c r="R612" s="97"/>
      <c r="S612" s="62"/>
    </row>
    <row r="613" spans="1:19" s="4" customFormat="1" ht="15">
      <c r="A613" s="232"/>
      <c r="B613" s="233"/>
      <c r="C613" s="232"/>
      <c r="D613" s="232"/>
      <c r="E613" s="232"/>
      <c r="F613" s="232"/>
      <c r="G613" s="232"/>
      <c r="H613" s="634"/>
      <c r="I613" s="632"/>
      <c r="J613" s="50" t="s">
        <v>953</v>
      </c>
      <c r="K613" s="178" t="s">
        <v>896</v>
      </c>
      <c r="L613" s="7">
        <v>4</v>
      </c>
      <c r="M613" s="7">
        <v>36</v>
      </c>
      <c r="N613" s="85"/>
      <c r="O613" s="93">
        <v>1</v>
      </c>
      <c r="P613" s="95"/>
      <c r="Q613" s="96"/>
      <c r="R613" s="97"/>
      <c r="S613" s="62"/>
    </row>
    <row r="614" spans="1:19" s="4" customFormat="1" ht="30">
      <c r="A614" s="232"/>
      <c r="B614" s="233"/>
      <c r="C614" s="232"/>
      <c r="D614" s="232"/>
      <c r="E614" s="232"/>
      <c r="F614" s="232"/>
      <c r="G614" s="232"/>
      <c r="H614" s="634"/>
      <c r="I614" s="632"/>
      <c r="J614" s="50" t="s">
        <v>953</v>
      </c>
      <c r="K614" s="178" t="s">
        <v>897</v>
      </c>
      <c r="L614" s="7">
        <v>1</v>
      </c>
      <c r="M614" s="7">
        <v>60</v>
      </c>
      <c r="N614" s="85"/>
      <c r="O614" s="62"/>
      <c r="P614" s="95">
        <v>1</v>
      </c>
      <c r="Q614" s="96"/>
      <c r="R614" s="97"/>
      <c r="S614" s="62"/>
    </row>
    <row r="615" spans="1:19" s="4" customFormat="1" ht="15">
      <c r="A615" s="232"/>
      <c r="B615" s="233"/>
      <c r="C615" s="232"/>
      <c r="D615" s="232"/>
      <c r="E615" s="232"/>
      <c r="F615" s="232"/>
      <c r="G615" s="232"/>
      <c r="H615" s="634"/>
      <c r="I615" s="632"/>
      <c r="J615" s="50" t="s">
        <v>954</v>
      </c>
      <c r="K615" s="49" t="s">
        <v>173</v>
      </c>
      <c r="L615" s="7">
        <v>1</v>
      </c>
      <c r="M615" s="7">
        <v>60</v>
      </c>
      <c r="N615" s="85"/>
      <c r="O615" s="93">
        <v>1</v>
      </c>
      <c r="P615" s="95">
        <v>1</v>
      </c>
      <c r="Q615" s="96"/>
      <c r="R615" s="97"/>
      <c r="S615" s="62"/>
    </row>
    <row r="616" spans="1:19" s="4" customFormat="1" ht="15">
      <c r="A616" s="232"/>
      <c r="B616" s="233"/>
      <c r="C616" s="232"/>
      <c r="D616" s="232"/>
      <c r="E616" s="232"/>
      <c r="F616" s="232"/>
      <c r="G616" s="232"/>
      <c r="H616" s="634"/>
      <c r="I616" s="632"/>
      <c r="J616" s="50" t="s">
        <v>954</v>
      </c>
      <c r="K616" s="49" t="s">
        <v>174</v>
      </c>
      <c r="L616" s="7">
        <v>1</v>
      </c>
      <c r="M616" s="7">
        <v>60</v>
      </c>
      <c r="N616" s="85"/>
      <c r="O616" s="62"/>
      <c r="P616" s="95">
        <v>1</v>
      </c>
      <c r="Q616" s="96"/>
      <c r="R616" s="97"/>
      <c r="S616" s="62"/>
    </row>
    <row r="617" spans="1:19" s="4" customFormat="1" ht="15">
      <c r="A617" s="232"/>
      <c r="B617" s="233"/>
      <c r="C617" s="232"/>
      <c r="D617" s="232"/>
      <c r="E617" s="232"/>
      <c r="F617" s="232"/>
      <c r="G617" s="232"/>
      <c r="H617" s="647"/>
      <c r="I617" s="632"/>
      <c r="J617" s="50" t="s">
        <v>955</v>
      </c>
      <c r="K617" s="178" t="s">
        <v>250</v>
      </c>
      <c r="L617" s="7">
        <v>1</v>
      </c>
      <c r="M617" s="7">
        <v>60</v>
      </c>
      <c r="N617" s="85"/>
      <c r="O617" s="62"/>
      <c r="P617" s="447" t="s">
        <v>900</v>
      </c>
      <c r="Q617" s="448"/>
      <c r="R617" s="450"/>
      <c r="S617" s="62"/>
    </row>
    <row r="618" spans="1:22" s="4" customFormat="1" ht="15">
      <c r="A618" s="232"/>
      <c r="B618" s="233"/>
      <c r="C618" s="232"/>
      <c r="D618" s="232"/>
      <c r="E618" s="232"/>
      <c r="F618" s="232"/>
      <c r="G618" s="232"/>
      <c r="H618" s="232"/>
      <c r="I618" s="232"/>
      <c r="J618" s="232"/>
      <c r="K618" s="48" t="s">
        <v>110</v>
      </c>
      <c r="L618" s="111"/>
      <c r="M618" s="60">
        <f>SUM(M566:M617)</f>
        <v>3368</v>
      </c>
      <c r="N618" s="62"/>
      <c r="O618" s="62"/>
      <c r="P618" s="451">
        <f>SUM(P569:P617)</f>
        <v>15</v>
      </c>
      <c r="Q618" s="451">
        <f>SUM(Q569:Q617)</f>
        <v>2</v>
      </c>
      <c r="R618" s="451">
        <f>SUM(R569:R617)</f>
        <v>2</v>
      </c>
      <c r="S618" s="62"/>
      <c r="T618" s="451">
        <f>SUM(T569:T605)</f>
        <v>3</v>
      </c>
      <c r="U618" s="451">
        <f>SUM(U569:U605)</f>
        <v>1</v>
      </c>
      <c r="V618" s="451">
        <f>SUM(V569:V605)</f>
        <v>0</v>
      </c>
    </row>
    <row r="619" spans="1:21" s="4" customFormat="1" ht="15">
      <c r="A619" s="232"/>
      <c r="B619" s="233"/>
      <c r="C619" s="232"/>
      <c r="D619" s="232"/>
      <c r="E619" s="232"/>
      <c r="F619" s="232"/>
      <c r="G619" s="232"/>
      <c r="H619" s="232"/>
      <c r="I619" s="232"/>
      <c r="J619" s="232"/>
      <c r="K619" s="8"/>
      <c r="L619" s="8"/>
      <c r="M619" s="8"/>
      <c r="N619" s="9"/>
      <c r="O619" s="8"/>
      <c r="P619" s="8"/>
      <c r="Q619" s="8"/>
      <c r="R619" s="8"/>
      <c r="S619" s="31"/>
      <c r="T619" s="8"/>
      <c r="U619" s="8"/>
    </row>
    <row r="620" spans="1:21" s="4" customFormat="1" ht="15">
      <c r="A620" s="40">
        <v>2</v>
      </c>
      <c r="B620" s="49" t="s">
        <v>1440</v>
      </c>
      <c r="C620" s="7" t="s">
        <v>93</v>
      </c>
      <c r="D620" s="7" t="s">
        <v>621</v>
      </c>
      <c r="E620" s="7">
        <v>3</v>
      </c>
      <c r="F620" s="7">
        <v>2</v>
      </c>
      <c r="G620" s="56" t="s">
        <v>106</v>
      </c>
      <c r="H620" s="645" t="s">
        <v>8</v>
      </c>
      <c r="I620" s="387" t="s">
        <v>637</v>
      </c>
      <c r="J620" s="342"/>
      <c r="K620" s="343" t="s">
        <v>349</v>
      </c>
      <c r="L620" s="290"/>
      <c r="M620" s="697"/>
      <c r="N620" s="10" t="s">
        <v>505</v>
      </c>
      <c r="P620" s="8"/>
      <c r="Q620" s="8"/>
      <c r="R620" s="8"/>
      <c r="S620" s="6"/>
      <c r="T620" s="8"/>
      <c r="U620" s="8"/>
    </row>
    <row r="621" spans="1:21" s="4" customFormat="1" ht="15">
      <c r="A621" s="232"/>
      <c r="B621" s="233"/>
      <c r="C621" s="232"/>
      <c r="D621" s="232"/>
      <c r="E621" s="232"/>
      <c r="F621" s="232"/>
      <c r="G621" s="232"/>
      <c r="H621" s="646"/>
      <c r="I621" s="407" t="s">
        <v>638</v>
      </c>
      <c r="J621" s="344"/>
      <c r="K621" s="345"/>
      <c r="L621" s="286"/>
      <c r="M621" s="697"/>
      <c r="N621" s="10"/>
      <c r="P621" s="8"/>
      <c r="Q621" s="8"/>
      <c r="R621" s="8"/>
      <c r="S621" s="6"/>
      <c r="T621" s="8"/>
      <c r="U621" s="8"/>
    </row>
    <row r="622" spans="1:21" s="4" customFormat="1" ht="15">
      <c r="A622" s="232"/>
      <c r="B622" s="233"/>
      <c r="C622" s="232"/>
      <c r="D622" s="232"/>
      <c r="E622" s="232"/>
      <c r="F622" s="232"/>
      <c r="G622" s="232"/>
      <c r="H622" s="645" t="s">
        <v>8</v>
      </c>
      <c r="I622" s="288" t="s">
        <v>746</v>
      </c>
      <c r="J622" s="293"/>
      <c r="K622" s="85" t="s">
        <v>349</v>
      </c>
      <c r="L622" s="109"/>
      <c r="M622" s="697">
        <v>20</v>
      </c>
      <c r="N622" s="10" t="s">
        <v>505</v>
      </c>
      <c r="O622" s="8"/>
      <c r="P622" s="8"/>
      <c r="Q622" s="8"/>
      <c r="R622" s="8"/>
      <c r="S622" s="6"/>
      <c r="T622" s="8"/>
      <c r="U622" s="8"/>
    </row>
    <row r="623" spans="1:21" s="4" customFormat="1" ht="15">
      <c r="A623" s="232"/>
      <c r="B623" s="233"/>
      <c r="C623" s="232"/>
      <c r="D623" s="232"/>
      <c r="E623" s="232"/>
      <c r="F623" s="232"/>
      <c r="G623" s="232"/>
      <c r="H623" s="646"/>
      <c r="I623" s="259" t="s">
        <v>754</v>
      </c>
      <c r="J623" s="293"/>
      <c r="K623" s="85"/>
      <c r="L623" s="109"/>
      <c r="M623" s="697"/>
      <c r="N623" s="10"/>
      <c r="O623" s="8"/>
      <c r="P623" s="8"/>
      <c r="Q623" s="8"/>
      <c r="R623" s="8"/>
      <c r="S623" s="6"/>
      <c r="T623" s="8"/>
      <c r="U623" s="8"/>
    </row>
    <row r="624" spans="1:19" s="4" customFormat="1" ht="15" customHeight="1">
      <c r="A624" s="232"/>
      <c r="B624" s="233"/>
      <c r="C624" s="232"/>
      <c r="D624" s="232"/>
      <c r="E624" s="232"/>
      <c r="F624" s="232"/>
      <c r="G624" s="232"/>
      <c r="H624" s="639"/>
      <c r="I624" s="631" t="s">
        <v>1151</v>
      </c>
      <c r="J624" s="50" t="s">
        <v>516</v>
      </c>
      <c r="K624" s="178" t="s">
        <v>76</v>
      </c>
      <c r="L624" s="7">
        <v>6</v>
      </c>
      <c r="M624" s="7">
        <v>28</v>
      </c>
      <c r="N624" s="85" t="s">
        <v>278</v>
      </c>
      <c r="O624" s="93">
        <v>1</v>
      </c>
      <c r="P624" s="95"/>
      <c r="Q624" s="96"/>
      <c r="R624" s="97"/>
      <c r="S624" s="62"/>
    </row>
    <row r="625" spans="1:19" s="4" customFormat="1" ht="30">
      <c r="A625" s="232"/>
      <c r="B625" s="233"/>
      <c r="C625" s="232"/>
      <c r="D625" s="232"/>
      <c r="E625" s="232"/>
      <c r="F625" s="232"/>
      <c r="G625" s="232"/>
      <c r="H625" s="639"/>
      <c r="I625" s="631"/>
      <c r="J625" s="50" t="s">
        <v>514</v>
      </c>
      <c r="K625" s="178" t="s">
        <v>501</v>
      </c>
      <c r="L625" s="7">
        <v>3</v>
      </c>
      <c r="M625" s="7">
        <v>44</v>
      </c>
      <c r="N625" s="85" t="s">
        <v>278</v>
      </c>
      <c r="O625" s="93">
        <v>1</v>
      </c>
      <c r="P625" s="95"/>
      <c r="Q625" s="96"/>
      <c r="R625" s="97">
        <v>1</v>
      </c>
      <c r="S625" s="62"/>
    </row>
    <row r="626" spans="1:19" s="4" customFormat="1" ht="30">
      <c r="A626" s="232"/>
      <c r="B626" s="233"/>
      <c r="C626" s="232"/>
      <c r="D626" s="232"/>
      <c r="E626" s="232"/>
      <c r="F626" s="232"/>
      <c r="G626" s="232"/>
      <c r="H626" s="639"/>
      <c r="I626" s="632"/>
      <c r="J626" s="423" t="s">
        <v>512</v>
      </c>
      <c r="K626" s="178" t="s">
        <v>671</v>
      </c>
      <c r="L626" s="7">
        <v>4</v>
      </c>
      <c r="M626" s="7">
        <v>36</v>
      </c>
      <c r="N626" s="85" t="s">
        <v>278</v>
      </c>
      <c r="O626" s="93">
        <v>1</v>
      </c>
      <c r="P626" s="95"/>
      <c r="Q626" s="96"/>
      <c r="R626" s="97">
        <v>1</v>
      </c>
      <c r="S626" s="62"/>
    </row>
    <row r="627" spans="1:19" s="4" customFormat="1" ht="30">
      <c r="A627" s="232"/>
      <c r="B627" s="233"/>
      <c r="C627" s="232"/>
      <c r="D627" s="232"/>
      <c r="E627" s="232"/>
      <c r="F627" s="232"/>
      <c r="G627" s="232"/>
      <c r="H627" s="639"/>
      <c r="I627" s="632"/>
      <c r="J627" s="50" t="s">
        <v>513</v>
      </c>
      <c r="K627" s="178" t="s">
        <v>1</v>
      </c>
      <c r="L627" s="7">
        <v>3</v>
      </c>
      <c r="M627" s="7">
        <v>44</v>
      </c>
      <c r="N627" s="85" t="s">
        <v>278</v>
      </c>
      <c r="O627" s="93">
        <v>1</v>
      </c>
      <c r="P627" s="95"/>
      <c r="Q627" s="96"/>
      <c r="R627" s="97">
        <v>1</v>
      </c>
      <c r="S627" s="62"/>
    </row>
    <row r="628" spans="1:19" s="4" customFormat="1" ht="15">
      <c r="A628" s="232"/>
      <c r="B628" s="233"/>
      <c r="C628" s="232"/>
      <c r="D628" s="232"/>
      <c r="E628" s="232"/>
      <c r="F628" s="232"/>
      <c r="G628" s="232"/>
      <c r="H628" s="639"/>
      <c r="I628" s="632"/>
      <c r="J628" s="50" t="s">
        <v>0</v>
      </c>
      <c r="K628" s="178" t="s">
        <v>718</v>
      </c>
      <c r="L628" s="7">
        <v>2</v>
      </c>
      <c r="M628" s="7">
        <v>52</v>
      </c>
      <c r="N628" s="85" t="s">
        <v>278</v>
      </c>
      <c r="O628" s="62"/>
      <c r="P628" s="95"/>
      <c r="Q628" s="96">
        <v>1</v>
      </c>
      <c r="R628" s="97"/>
      <c r="S628" s="62"/>
    </row>
    <row r="629" spans="1:19" s="4" customFormat="1" ht="45">
      <c r="A629" s="232"/>
      <c r="B629" s="233"/>
      <c r="C629" s="232"/>
      <c r="D629" s="232"/>
      <c r="E629" s="232"/>
      <c r="F629" s="232"/>
      <c r="G629" s="232"/>
      <c r="H629" s="232"/>
      <c r="I629" s="302" t="s">
        <v>670</v>
      </c>
      <c r="J629" s="110" t="s">
        <v>227</v>
      </c>
      <c r="K629" s="178" t="s">
        <v>228</v>
      </c>
      <c r="L629" s="7">
        <v>11</v>
      </c>
      <c r="M629" s="112" t="s">
        <v>94</v>
      </c>
      <c r="N629" s="85" t="s">
        <v>278</v>
      </c>
      <c r="O629" s="62"/>
      <c r="P629" s="447"/>
      <c r="Q629" s="448"/>
      <c r="R629" s="449"/>
      <c r="S629" s="62"/>
    </row>
    <row r="630" spans="1:19" s="4" customFormat="1" ht="15">
      <c r="A630" s="232"/>
      <c r="B630" s="233"/>
      <c r="C630" s="232"/>
      <c r="D630" s="232"/>
      <c r="E630" s="232"/>
      <c r="F630" s="232"/>
      <c r="G630" s="232"/>
      <c r="H630" s="639"/>
      <c r="I630" s="636" t="s">
        <v>1020</v>
      </c>
      <c r="J630" s="50" t="s">
        <v>1018</v>
      </c>
      <c r="K630" s="178" t="s">
        <v>917</v>
      </c>
      <c r="L630" s="7">
        <v>7</v>
      </c>
      <c r="M630" s="464" t="s">
        <v>94</v>
      </c>
      <c r="N630" s="85" t="s">
        <v>699</v>
      </c>
      <c r="O630" s="62"/>
      <c r="P630" s="62"/>
      <c r="Q630" s="62"/>
      <c r="R630" s="62"/>
      <c r="S630" s="62"/>
    </row>
    <row r="631" spans="1:19" s="4" customFormat="1" ht="15">
      <c r="A631" s="232"/>
      <c r="B631" s="233"/>
      <c r="C631" s="232"/>
      <c r="D631" s="232"/>
      <c r="E631" s="232"/>
      <c r="F631" s="232"/>
      <c r="G631" s="232"/>
      <c r="H631" s="639"/>
      <c r="I631" s="636"/>
      <c r="J631" s="50" t="s">
        <v>1019</v>
      </c>
      <c r="K631" s="178" t="s">
        <v>1021</v>
      </c>
      <c r="L631" s="7"/>
      <c r="M631" s="464"/>
      <c r="N631" s="85"/>
      <c r="O631" s="62"/>
      <c r="P631" s="62"/>
      <c r="Q631" s="62"/>
      <c r="R631" s="62"/>
      <c r="S631" s="62"/>
    </row>
    <row r="632" spans="1:19" s="4" customFormat="1" ht="21.75" customHeight="1">
      <c r="A632" s="232"/>
      <c r="B632" s="233"/>
      <c r="C632" s="232"/>
      <c r="D632" s="232"/>
      <c r="E632" s="232"/>
      <c r="F632" s="232"/>
      <c r="G632" s="232"/>
      <c r="H632" s="639"/>
      <c r="I632" s="636" t="s">
        <v>1150</v>
      </c>
      <c r="J632" s="50" t="s">
        <v>1355</v>
      </c>
      <c r="K632" s="178" t="s">
        <v>939</v>
      </c>
      <c r="L632" s="7">
        <v>1</v>
      </c>
      <c r="M632" s="464">
        <v>30</v>
      </c>
      <c r="N632" s="85" t="s">
        <v>699</v>
      </c>
      <c r="O632" s="93">
        <v>1</v>
      </c>
      <c r="P632" s="95">
        <v>1</v>
      </c>
      <c r="Q632" s="96"/>
      <c r="R632" s="97"/>
      <c r="S632" s="62"/>
    </row>
    <row r="633" spans="1:19" s="4" customFormat="1" ht="21.75" customHeight="1">
      <c r="A633" s="232"/>
      <c r="B633" s="233"/>
      <c r="C633" s="232"/>
      <c r="D633" s="232"/>
      <c r="E633" s="232"/>
      <c r="F633" s="232"/>
      <c r="G633" s="232"/>
      <c r="H633" s="639"/>
      <c r="I633" s="636"/>
      <c r="J633" s="50" t="s">
        <v>1356</v>
      </c>
      <c r="K633" s="178" t="s">
        <v>1016</v>
      </c>
      <c r="L633" s="7">
        <v>2</v>
      </c>
      <c r="M633" s="464">
        <v>26</v>
      </c>
      <c r="N633" s="85" t="s">
        <v>699</v>
      </c>
      <c r="O633" s="93">
        <v>1</v>
      </c>
      <c r="P633" s="95"/>
      <c r="Q633" s="96">
        <v>1</v>
      </c>
      <c r="R633" s="97"/>
      <c r="S633" s="62"/>
    </row>
    <row r="634" spans="1:19" s="4" customFormat="1" ht="35.25" customHeight="1">
      <c r="A634" s="232"/>
      <c r="B634" s="233"/>
      <c r="C634" s="232"/>
      <c r="D634" s="232"/>
      <c r="E634" s="232"/>
      <c r="F634" s="232"/>
      <c r="G634" s="232"/>
      <c r="H634" s="639"/>
      <c r="I634" s="636"/>
      <c r="J634" s="50" t="s">
        <v>1357</v>
      </c>
      <c r="K634" s="178" t="s">
        <v>939</v>
      </c>
      <c r="L634" s="7">
        <v>1</v>
      </c>
      <c r="M634" s="464">
        <v>30</v>
      </c>
      <c r="N634" s="85" t="s">
        <v>699</v>
      </c>
      <c r="O634" s="93">
        <v>1</v>
      </c>
      <c r="P634" s="95">
        <v>1</v>
      </c>
      <c r="Q634" s="96"/>
      <c r="R634" s="97"/>
      <c r="S634" s="62"/>
    </row>
    <row r="635" spans="1:19" s="4" customFormat="1" ht="15" customHeight="1">
      <c r="A635" s="232"/>
      <c r="B635" s="233"/>
      <c r="C635" s="232"/>
      <c r="D635" s="232"/>
      <c r="E635" s="232"/>
      <c r="F635" s="232"/>
      <c r="G635" s="232"/>
      <c r="H635" s="639"/>
      <c r="I635" s="636" t="s">
        <v>946</v>
      </c>
      <c r="J635" s="50" t="s">
        <v>913</v>
      </c>
      <c r="K635" s="178" t="s">
        <v>501</v>
      </c>
      <c r="L635" s="7">
        <v>4</v>
      </c>
      <c r="M635" s="7">
        <v>9</v>
      </c>
      <c r="N635" s="85" t="s">
        <v>699</v>
      </c>
      <c r="O635" s="93">
        <v>1</v>
      </c>
      <c r="P635" s="95"/>
      <c r="Q635" s="96"/>
      <c r="R635" s="97"/>
      <c r="S635" s="62"/>
    </row>
    <row r="636" spans="1:19" s="4" customFormat="1" ht="16.5" customHeight="1">
      <c r="A636" s="232"/>
      <c r="B636" s="233"/>
      <c r="C636" s="232"/>
      <c r="D636" s="232"/>
      <c r="E636" s="232"/>
      <c r="F636" s="232"/>
      <c r="G636" s="232"/>
      <c r="H636" s="639"/>
      <c r="I636" s="636"/>
      <c r="J636" s="50" t="s">
        <v>911</v>
      </c>
      <c r="K636" s="178" t="s">
        <v>912</v>
      </c>
      <c r="L636" s="7">
        <v>2</v>
      </c>
      <c r="M636" s="7">
        <v>13</v>
      </c>
      <c r="N636" s="85" t="s">
        <v>699</v>
      </c>
      <c r="O636" s="93">
        <v>1</v>
      </c>
      <c r="P636" s="95"/>
      <c r="Q636" s="96">
        <v>1</v>
      </c>
      <c r="R636" s="97"/>
      <c r="S636" s="62"/>
    </row>
    <row r="637" spans="1:19" s="4" customFormat="1" ht="15">
      <c r="A637" s="232"/>
      <c r="B637" s="233"/>
      <c r="C637" s="232"/>
      <c r="D637" s="232"/>
      <c r="E637" s="232"/>
      <c r="F637" s="232"/>
      <c r="G637" s="232"/>
      <c r="H637" s="639"/>
      <c r="I637" s="636"/>
      <c r="J637" s="50" t="s">
        <v>914</v>
      </c>
      <c r="K637" s="178" t="s">
        <v>917</v>
      </c>
      <c r="L637" s="7">
        <v>1</v>
      </c>
      <c r="M637" s="7">
        <v>15</v>
      </c>
      <c r="N637" s="85" t="s">
        <v>699</v>
      </c>
      <c r="O637" s="93">
        <v>1</v>
      </c>
      <c r="P637" s="95">
        <v>1</v>
      </c>
      <c r="Q637" s="96"/>
      <c r="R637" s="97"/>
      <c r="S637" s="62"/>
    </row>
    <row r="638" spans="1:19" s="4" customFormat="1" ht="15">
      <c r="A638" s="232"/>
      <c r="B638" s="233"/>
      <c r="C638" s="232"/>
      <c r="D638" s="232"/>
      <c r="E638" s="232"/>
      <c r="F638" s="232"/>
      <c r="G638" s="232"/>
      <c r="H638" s="639"/>
      <c r="I638" s="636"/>
      <c r="J638" s="50" t="s">
        <v>915</v>
      </c>
      <c r="K638" s="178" t="s">
        <v>947</v>
      </c>
      <c r="L638" s="7">
        <v>8</v>
      </c>
      <c r="M638" s="7">
        <v>5</v>
      </c>
      <c r="N638" s="85" t="s">
        <v>699</v>
      </c>
      <c r="O638" s="93">
        <v>1</v>
      </c>
      <c r="P638" s="95"/>
      <c r="Q638" s="96"/>
      <c r="R638" s="97"/>
      <c r="S638" s="62"/>
    </row>
    <row r="639" spans="1:19" s="4" customFormat="1" ht="15">
      <c r="A639" s="232"/>
      <c r="B639" s="233"/>
      <c r="C639" s="232"/>
      <c r="D639" s="232"/>
      <c r="E639" s="232"/>
      <c r="F639" s="232"/>
      <c r="G639" s="232"/>
      <c r="H639" s="639"/>
      <c r="I639" s="636"/>
      <c r="J639" s="50" t="s">
        <v>918</v>
      </c>
      <c r="K639" s="178" t="s">
        <v>916</v>
      </c>
      <c r="L639" s="7">
        <v>1</v>
      </c>
      <c r="M639" s="7" t="s">
        <v>94</v>
      </c>
      <c r="N639" s="85" t="s">
        <v>699</v>
      </c>
      <c r="O639" s="62"/>
      <c r="P639" s="62"/>
      <c r="Q639" s="62"/>
      <c r="R639" s="62"/>
      <c r="S639" s="62"/>
    </row>
    <row r="640" spans="1:19" s="4" customFormat="1" ht="73.5" customHeight="1">
      <c r="A640" s="232"/>
      <c r="B640" s="233"/>
      <c r="C640" s="232"/>
      <c r="D640" s="232"/>
      <c r="E640" s="232"/>
      <c r="F640" s="232"/>
      <c r="G640" s="456" t="s">
        <v>936</v>
      </c>
      <c r="H640" s="246"/>
      <c r="I640" s="302" t="s">
        <v>948</v>
      </c>
      <c r="J640" s="110" t="s">
        <v>934</v>
      </c>
      <c r="K640" s="178" t="s">
        <v>935</v>
      </c>
      <c r="L640" s="7">
        <v>1</v>
      </c>
      <c r="M640" s="112">
        <v>60</v>
      </c>
      <c r="N640" s="85"/>
      <c r="O640" s="6">
        <v>1</v>
      </c>
      <c r="P640" s="447">
        <v>1</v>
      </c>
      <c r="Q640" s="448"/>
      <c r="R640" s="449"/>
      <c r="S640" s="62"/>
    </row>
    <row r="641" spans="1:19" s="4" customFormat="1" ht="15" customHeight="1">
      <c r="A641" s="232"/>
      <c r="B641" s="233"/>
      <c r="C641" s="232"/>
      <c r="D641" s="232"/>
      <c r="E641" s="232"/>
      <c r="F641" s="232"/>
      <c r="G641" s="232"/>
      <c r="H641" s="761"/>
      <c r="I641" s="636" t="s">
        <v>944</v>
      </c>
      <c r="J641" s="50" t="s">
        <v>937</v>
      </c>
      <c r="K641" s="178" t="s">
        <v>938</v>
      </c>
      <c r="L641" s="7">
        <v>3</v>
      </c>
      <c r="M641" s="7" t="s">
        <v>94</v>
      </c>
      <c r="N641" s="85" t="s">
        <v>699</v>
      </c>
      <c r="O641" s="62"/>
      <c r="P641" s="62"/>
      <c r="Q641" s="62"/>
      <c r="R641" s="62"/>
      <c r="S641" s="62"/>
    </row>
    <row r="642" spans="1:19" s="4" customFormat="1" ht="16.5" customHeight="1">
      <c r="A642" s="232"/>
      <c r="B642" s="233"/>
      <c r="C642" s="232"/>
      <c r="D642" s="232"/>
      <c r="E642" s="232"/>
      <c r="F642" s="232"/>
      <c r="G642" s="232"/>
      <c r="H642" s="761"/>
      <c r="I642" s="636"/>
      <c r="J642" s="50" t="s">
        <v>940</v>
      </c>
      <c r="K642" s="178" t="s">
        <v>917</v>
      </c>
      <c r="L642" s="7">
        <v>8</v>
      </c>
      <c r="M642" s="7" t="s">
        <v>94</v>
      </c>
      <c r="N642" s="85" t="s">
        <v>699</v>
      </c>
      <c r="O642" s="62"/>
      <c r="P642" s="62"/>
      <c r="Q642" s="62"/>
      <c r="R642" s="62"/>
      <c r="S642" s="62"/>
    </row>
    <row r="643" spans="1:19" s="4" customFormat="1" ht="30">
      <c r="A643" s="232"/>
      <c r="B643" s="233"/>
      <c r="C643" s="232"/>
      <c r="D643" s="232"/>
      <c r="E643" s="232"/>
      <c r="F643" s="232"/>
      <c r="G643" s="232"/>
      <c r="H643" s="761"/>
      <c r="I643" s="636"/>
      <c r="J643" s="50" t="s">
        <v>941</v>
      </c>
      <c r="K643" s="178" t="s">
        <v>939</v>
      </c>
      <c r="L643" s="7">
        <v>4</v>
      </c>
      <c r="M643" s="7" t="s">
        <v>94</v>
      </c>
      <c r="N643" s="85" t="s">
        <v>699</v>
      </c>
      <c r="O643" s="62"/>
      <c r="P643" s="62"/>
      <c r="Q643" s="62"/>
      <c r="R643" s="62"/>
      <c r="S643" s="62"/>
    </row>
    <row r="644" spans="1:19" s="4" customFormat="1" ht="15">
      <c r="A644" s="232"/>
      <c r="B644" s="233"/>
      <c r="C644" s="232"/>
      <c r="D644" s="232"/>
      <c r="E644" s="232"/>
      <c r="F644" s="232"/>
      <c r="G644" s="232"/>
      <c r="H644" s="761"/>
      <c r="I644" s="636"/>
      <c r="J644" s="50" t="s">
        <v>943</v>
      </c>
      <c r="K644" s="178" t="s">
        <v>942</v>
      </c>
      <c r="L644" s="7">
        <v>6</v>
      </c>
      <c r="M644" s="7" t="s">
        <v>94</v>
      </c>
      <c r="N644" s="85" t="s">
        <v>699</v>
      </c>
      <c r="O644" s="62"/>
      <c r="P644" s="62"/>
      <c r="Q644" s="62"/>
      <c r="R644" s="62"/>
      <c r="S644" s="62"/>
    </row>
    <row r="645" spans="1:19" s="4" customFormat="1" ht="31.5" customHeight="1">
      <c r="A645" s="232"/>
      <c r="B645" s="233"/>
      <c r="C645" s="232"/>
      <c r="D645" s="232"/>
      <c r="E645" s="232"/>
      <c r="F645" s="232"/>
      <c r="G645" s="232"/>
      <c r="H645" s="246"/>
      <c r="I645" s="46" t="s">
        <v>1013</v>
      </c>
      <c r="J645" s="50" t="s">
        <v>1012</v>
      </c>
      <c r="K645" s="178" t="s">
        <v>939</v>
      </c>
      <c r="L645" s="7">
        <v>10</v>
      </c>
      <c r="M645" s="7" t="s">
        <v>94</v>
      </c>
      <c r="N645" s="20" t="s">
        <v>699</v>
      </c>
      <c r="O645" s="8"/>
      <c r="P645" s="62"/>
      <c r="Q645" s="62"/>
      <c r="R645" s="62"/>
      <c r="S645" s="62"/>
    </row>
    <row r="646" spans="1:21" s="4" customFormat="1" ht="15">
      <c r="A646" s="232"/>
      <c r="B646" s="233"/>
      <c r="C646" s="232"/>
      <c r="D646" s="232"/>
      <c r="E646" s="232"/>
      <c r="F646" s="232"/>
      <c r="G646" s="232"/>
      <c r="H646" s="232"/>
      <c r="I646" s="232"/>
      <c r="J646" s="232"/>
      <c r="K646" s="48" t="s">
        <v>110</v>
      </c>
      <c r="L646" s="111"/>
      <c r="M646" s="60">
        <f>SUM(M620:M629)</f>
        <v>224</v>
      </c>
      <c r="N646" s="62"/>
      <c r="O646" s="62"/>
      <c r="P646" s="451">
        <f>SUM(P624:P640)</f>
        <v>4</v>
      </c>
      <c r="Q646" s="451">
        <f>SUM(Q624:Q640)</f>
        <v>3</v>
      </c>
      <c r="R646" s="451">
        <f>SUM(R624:R640)</f>
        <v>3</v>
      </c>
      <c r="S646" s="62"/>
      <c r="T646" s="25"/>
      <c r="U646" s="25"/>
    </row>
    <row r="647" spans="1:21" s="4" customFormat="1" ht="15">
      <c r="A647" s="232"/>
      <c r="B647" s="233"/>
      <c r="C647" s="232"/>
      <c r="D647" s="232"/>
      <c r="E647" s="232"/>
      <c r="F647" s="232"/>
      <c r="G647" s="232"/>
      <c r="H647" s="232"/>
      <c r="I647" s="232"/>
      <c r="J647" s="232"/>
      <c r="K647" s="8"/>
      <c r="L647" s="8"/>
      <c r="M647" s="8"/>
      <c r="N647" s="8"/>
      <c r="O647" s="8"/>
      <c r="P647" s="8"/>
      <c r="Q647" s="8"/>
      <c r="R647" s="8"/>
      <c r="S647" s="31"/>
      <c r="T647" s="8"/>
      <c r="U647" s="8"/>
    </row>
    <row r="648" spans="1:21" s="4" customFormat="1" ht="15">
      <c r="A648" s="40">
        <v>3</v>
      </c>
      <c r="B648" s="49" t="s">
        <v>756</v>
      </c>
      <c r="C648" s="7" t="s">
        <v>160</v>
      </c>
      <c r="D648" s="7" t="s">
        <v>617</v>
      </c>
      <c r="E648" s="44" t="s">
        <v>28</v>
      </c>
      <c r="F648" s="7">
        <v>1</v>
      </c>
      <c r="G648" s="56" t="s">
        <v>107</v>
      </c>
      <c r="H648" s="640" t="s">
        <v>119</v>
      </c>
      <c r="I648" s="288" t="s">
        <v>637</v>
      </c>
      <c r="J648" s="342"/>
      <c r="K648" s="343" t="s">
        <v>350</v>
      </c>
      <c r="L648" s="290"/>
      <c r="M648" s="697"/>
      <c r="N648" s="10"/>
      <c r="P648" s="8"/>
      <c r="Q648" s="8"/>
      <c r="R648" s="8"/>
      <c r="S648" s="6"/>
      <c r="T648" s="8"/>
      <c r="U648" s="8"/>
    </row>
    <row r="649" spans="1:21" s="4" customFormat="1" ht="15">
      <c r="A649" s="232"/>
      <c r="B649" s="233"/>
      <c r="C649" s="232"/>
      <c r="D649" s="232"/>
      <c r="E649" s="232"/>
      <c r="F649" s="232"/>
      <c r="G649" s="232"/>
      <c r="H649" s="641"/>
      <c r="I649" s="259" t="s">
        <v>340</v>
      </c>
      <c r="J649" s="344"/>
      <c r="K649" s="345"/>
      <c r="L649" s="286"/>
      <c r="M649" s="697"/>
      <c r="N649" s="10" t="s">
        <v>699</v>
      </c>
      <c r="P649" s="8"/>
      <c r="Q649" s="8"/>
      <c r="R649" s="8"/>
      <c r="S649" s="6"/>
      <c r="T649" s="8"/>
      <c r="U649" s="8"/>
    </row>
    <row r="650" spans="1:21" s="4" customFormat="1" ht="15">
      <c r="A650" s="232"/>
      <c r="B650" s="233"/>
      <c r="C650" s="232"/>
      <c r="D650" s="232"/>
      <c r="E650" s="232"/>
      <c r="F650" s="232"/>
      <c r="G650" s="232"/>
      <c r="H650" s="705" t="s">
        <v>119</v>
      </c>
      <c r="I650" s="288" t="s">
        <v>747</v>
      </c>
      <c r="J650" s="293"/>
      <c r="K650" s="85" t="s">
        <v>350</v>
      </c>
      <c r="L650" s="109"/>
      <c r="M650" s="697">
        <v>30</v>
      </c>
      <c r="N650" s="10" t="s">
        <v>505</v>
      </c>
      <c r="O650" s="8"/>
      <c r="P650" s="8"/>
      <c r="Q650" s="8"/>
      <c r="R650" s="8"/>
      <c r="S650" s="6"/>
      <c r="T650" s="8"/>
      <c r="U650" s="8"/>
    </row>
    <row r="651" spans="1:21" s="4" customFormat="1" ht="15">
      <c r="A651" s="232"/>
      <c r="B651" s="233"/>
      <c r="C651" s="232"/>
      <c r="D651" s="232"/>
      <c r="E651" s="232"/>
      <c r="F651" s="232"/>
      <c r="G651" s="232"/>
      <c r="H651" s="706"/>
      <c r="I651" s="259" t="s">
        <v>754</v>
      </c>
      <c r="J651" s="293"/>
      <c r="K651" s="85"/>
      <c r="L651" s="109"/>
      <c r="M651" s="697"/>
      <c r="N651" s="10"/>
      <c r="O651" s="8"/>
      <c r="P651" s="8"/>
      <c r="Q651" s="8"/>
      <c r="R651" s="8"/>
      <c r="S651" s="6"/>
      <c r="T651" s="8"/>
      <c r="U651" s="8"/>
    </row>
    <row r="652" spans="1:22" s="4" customFormat="1" ht="30">
      <c r="A652" s="232"/>
      <c r="B652" s="233"/>
      <c r="C652" s="232"/>
      <c r="D652" s="232"/>
      <c r="E652" s="232"/>
      <c r="F652" s="232"/>
      <c r="G652" s="232"/>
      <c r="H652" s="633" t="s">
        <v>119</v>
      </c>
      <c r="I652" s="707" t="s">
        <v>1457</v>
      </c>
      <c r="J652" s="50" t="s">
        <v>543</v>
      </c>
      <c r="K652" s="178" t="s">
        <v>691</v>
      </c>
      <c r="L652" s="251">
        <v>8</v>
      </c>
      <c r="M652" s="7">
        <v>50</v>
      </c>
      <c r="N652" s="312"/>
      <c r="O652" s="10"/>
      <c r="P652" s="10"/>
      <c r="Q652" s="10"/>
      <c r="R652" s="10"/>
      <c r="S652" s="94">
        <v>1</v>
      </c>
      <c r="T652" s="95"/>
      <c r="U652" s="96"/>
      <c r="V652" s="97"/>
    </row>
    <row r="653" spans="1:22" s="4" customFormat="1" ht="30">
      <c r="A653" s="232"/>
      <c r="B653" s="233"/>
      <c r="C653" s="232"/>
      <c r="D653" s="232"/>
      <c r="E653" s="232"/>
      <c r="F653" s="232"/>
      <c r="G653" s="232"/>
      <c r="H653" s="634"/>
      <c r="I653" s="657"/>
      <c r="J653" s="50" t="s">
        <v>543</v>
      </c>
      <c r="K653" s="178" t="s">
        <v>247</v>
      </c>
      <c r="L653" s="7">
        <v>1</v>
      </c>
      <c r="M653" s="7">
        <v>150</v>
      </c>
      <c r="N653" s="312" t="s">
        <v>239</v>
      </c>
      <c r="O653" s="10"/>
      <c r="P653" s="10"/>
      <c r="Q653" s="10"/>
      <c r="R653" s="10"/>
      <c r="S653" s="62"/>
      <c r="T653" s="95">
        <v>1</v>
      </c>
      <c r="U653" s="96"/>
      <c r="V653" s="97"/>
    </row>
    <row r="654" spans="1:22" s="4" customFormat="1" ht="30">
      <c r="A654" s="232"/>
      <c r="B654" s="233"/>
      <c r="C654" s="232"/>
      <c r="D654" s="232"/>
      <c r="E654" s="232"/>
      <c r="F654" s="232"/>
      <c r="G654" s="232"/>
      <c r="H654" s="634"/>
      <c r="I654" s="657"/>
      <c r="J654" s="50" t="s">
        <v>544</v>
      </c>
      <c r="K654" s="178" t="s">
        <v>246</v>
      </c>
      <c r="L654" s="251">
        <v>6</v>
      </c>
      <c r="M654" s="7">
        <v>70</v>
      </c>
      <c r="N654" s="312"/>
      <c r="O654" s="10"/>
      <c r="P654" s="10"/>
      <c r="Q654" s="10"/>
      <c r="R654" s="10"/>
      <c r="S654" s="94">
        <v>1</v>
      </c>
      <c r="T654" s="95"/>
      <c r="U654" s="96"/>
      <c r="V654" s="97"/>
    </row>
    <row r="655" spans="1:22" s="4" customFormat="1" ht="30">
      <c r="A655" s="232"/>
      <c r="B655" s="233"/>
      <c r="C655" s="232"/>
      <c r="D655" s="232"/>
      <c r="E655" s="232"/>
      <c r="F655" s="232"/>
      <c r="G655" s="232"/>
      <c r="H655" s="634"/>
      <c r="I655" s="657"/>
      <c r="J655" s="50" t="s">
        <v>544</v>
      </c>
      <c r="K655" s="178" t="s">
        <v>248</v>
      </c>
      <c r="L655" s="7">
        <v>1</v>
      </c>
      <c r="M655" s="7">
        <v>150</v>
      </c>
      <c r="N655" s="312"/>
      <c r="O655" s="10"/>
      <c r="P655" s="10"/>
      <c r="Q655" s="10"/>
      <c r="R655" s="10"/>
      <c r="S655" s="62"/>
      <c r="T655" s="95">
        <v>1</v>
      </c>
      <c r="U655" s="96"/>
      <c r="V655" s="97"/>
    </row>
    <row r="656" spans="1:22" s="4" customFormat="1" ht="15">
      <c r="A656" s="232"/>
      <c r="B656" s="233"/>
      <c r="C656" s="232"/>
      <c r="D656" s="232"/>
      <c r="E656" s="232"/>
      <c r="F656" s="232"/>
      <c r="G656" s="232"/>
      <c r="H656" s="634"/>
      <c r="I656" s="657"/>
      <c r="J656" s="50" t="s">
        <v>545</v>
      </c>
      <c r="K656" s="178" t="s">
        <v>245</v>
      </c>
      <c r="L656" s="251">
        <v>5</v>
      </c>
      <c r="M656" s="7">
        <v>80</v>
      </c>
      <c r="N656" s="85"/>
      <c r="O656" s="10"/>
      <c r="P656" s="10"/>
      <c r="Q656" s="10"/>
      <c r="R656" s="10"/>
      <c r="S656" s="94">
        <v>1</v>
      </c>
      <c r="T656" s="95"/>
      <c r="U656" s="96"/>
      <c r="V656" s="97"/>
    </row>
    <row r="657" spans="1:21" s="4" customFormat="1" ht="15" customHeight="1">
      <c r="A657" s="232"/>
      <c r="B657" s="233"/>
      <c r="C657" s="232"/>
      <c r="D657" s="232"/>
      <c r="E657" s="232"/>
      <c r="F657" s="232"/>
      <c r="G657" s="232"/>
      <c r="H657" s="647"/>
      <c r="I657" s="651"/>
      <c r="J657" s="50" t="s">
        <v>546</v>
      </c>
      <c r="K657" s="178" t="s">
        <v>438</v>
      </c>
      <c r="L657" s="7"/>
      <c r="M657" s="7">
        <v>30</v>
      </c>
      <c r="N657" s="85"/>
      <c r="O657" s="10"/>
      <c r="P657" s="10"/>
      <c r="Q657" s="10"/>
      <c r="R657" s="10"/>
      <c r="T657" s="25"/>
      <c r="U657" s="25"/>
    </row>
    <row r="658" spans="1:19" s="4" customFormat="1" ht="45">
      <c r="A658" s="232"/>
      <c r="B658" s="233"/>
      <c r="C658" s="232"/>
      <c r="D658" s="232"/>
      <c r="E658" s="232"/>
      <c r="F658" s="232"/>
      <c r="G658" s="232"/>
      <c r="H658" s="354" t="s">
        <v>8</v>
      </c>
      <c r="I658" s="47" t="s">
        <v>1014</v>
      </c>
      <c r="J658" s="50" t="s">
        <v>894</v>
      </c>
      <c r="K658" s="178" t="s">
        <v>895</v>
      </c>
      <c r="L658" s="7">
        <v>5</v>
      </c>
      <c r="M658" s="7">
        <v>2</v>
      </c>
      <c r="N658" s="20" t="s">
        <v>699</v>
      </c>
      <c r="O658" s="8"/>
      <c r="P658" s="62"/>
      <c r="Q658" s="62"/>
      <c r="R658" s="62"/>
      <c r="S658" s="62"/>
    </row>
    <row r="659" spans="1:19" s="4" customFormat="1" ht="15" customHeight="1">
      <c r="A659" s="232"/>
      <c r="B659" s="233"/>
      <c r="C659" s="232"/>
      <c r="D659" s="232"/>
      <c r="E659" s="232"/>
      <c r="F659" s="232"/>
      <c r="G659" s="232"/>
      <c r="H659" s="633" t="s">
        <v>119</v>
      </c>
      <c r="I659" s="633" t="s">
        <v>1149</v>
      </c>
      <c r="J659" s="50" t="s">
        <v>793</v>
      </c>
      <c r="K659" s="178" t="s">
        <v>167</v>
      </c>
      <c r="L659" s="7">
        <v>2</v>
      </c>
      <c r="M659" s="7">
        <v>26</v>
      </c>
      <c r="N659" s="85" t="s">
        <v>239</v>
      </c>
      <c r="O659" s="93">
        <v>1</v>
      </c>
      <c r="P659" s="95"/>
      <c r="Q659" s="96">
        <v>1</v>
      </c>
      <c r="R659" s="97"/>
      <c r="S659" s="62"/>
    </row>
    <row r="660" spans="1:19" s="4" customFormat="1" ht="15">
      <c r="A660" s="232"/>
      <c r="B660" s="233"/>
      <c r="C660" s="232"/>
      <c r="D660" s="232"/>
      <c r="E660" s="232"/>
      <c r="F660" s="232"/>
      <c r="G660" s="232"/>
      <c r="H660" s="634"/>
      <c r="I660" s="634"/>
      <c r="J660" s="50" t="s">
        <v>793</v>
      </c>
      <c r="K660" s="178" t="s">
        <v>792</v>
      </c>
      <c r="L660" s="7">
        <v>1</v>
      </c>
      <c r="M660" s="7">
        <v>30</v>
      </c>
      <c r="N660" s="85" t="s">
        <v>239</v>
      </c>
      <c r="O660" s="62"/>
      <c r="P660" s="95">
        <v>1</v>
      </c>
      <c r="Q660" s="96"/>
      <c r="R660" s="97"/>
      <c r="S660" s="62"/>
    </row>
    <row r="661" spans="1:19" s="4" customFormat="1" ht="15">
      <c r="A661" s="232"/>
      <c r="B661" s="233"/>
      <c r="C661" s="232"/>
      <c r="D661" s="232"/>
      <c r="E661" s="232"/>
      <c r="F661" s="232"/>
      <c r="G661" s="232"/>
      <c r="H661" s="634"/>
      <c r="I661" s="634"/>
      <c r="J661" s="50" t="s">
        <v>788</v>
      </c>
      <c r="K661" s="178" t="s">
        <v>790</v>
      </c>
      <c r="L661" s="7">
        <v>3</v>
      </c>
      <c r="M661" s="7">
        <v>22</v>
      </c>
      <c r="N661" s="85" t="s">
        <v>239</v>
      </c>
      <c r="O661" s="93">
        <v>1</v>
      </c>
      <c r="P661" s="95"/>
      <c r="Q661" s="96"/>
      <c r="R661" s="97">
        <v>1</v>
      </c>
      <c r="S661" s="62"/>
    </row>
    <row r="662" spans="1:19" s="4" customFormat="1" ht="15">
      <c r="A662" s="232"/>
      <c r="B662" s="233"/>
      <c r="C662" s="232"/>
      <c r="D662" s="232"/>
      <c r="E662" s="232"/>
      <c r="F662" s="232"/>
      <c r="G662" s="232"/>
      <c r="H662" s="634"/>
      <c r="I662" s="634"/>
      <c r="J662" s="50" t="s">
        <v>788</v>
      </c>
      <c r="K662" s="178" t="s">
        <v>791</v>
      </c>
      <c r="L662" s="7">
        <v>1</v>
      </c>
      <c r="M662" s="7">
        <v>30</v>
      </c>
      <c r="N662" s="85" t="s">
        <v>699</v>
      </c>
      <c r="O662" s="93"/>
      <c r="P662" s="95">
        <v>1</v>
      </c>
      <c r="Q662" s="96"/>
      <c r="R662" s="97"/>
      <c r="S662" s="62"/>
    </row>
    <row r="663" spans="1:19" s="4" customFormat="1" ht="15">
      <c r="A663" s="232"/>
      <c r="B663" s="233"/>
      <c r="C663" s="232"/>
      <c r="D663" s="232"/>
      <c r="E663" s="232"/>
      <c r="F663" s="232"/>
      <c r="G663" s="232"/>
      <c r="H663" s="634"/>
      <c r="I663" s="647"/>
      <c r="J663" s="50" t="s">
        <v>908</v>
      </c>
      <c r="K663" s="178" t="s">
        <v>250</v>
      </c>
      <c r="L663" s="7">
        <v>1</v>
      </c>
      <c r="M663" s="7">
        <v>30</v>
      </c>
      <c r="N663" s="85" t="s">
        <v>239</v>
      </c>
      <c r="O663" s="62"/>
      <c r="P663" s="95" t="s">
        <v>900</v>
      </c>
      <c r="Q663" s="96"/>
      <c r="R663" s="97"/>
      <c r="S663" s="62"/>
    </row>
    <row r="664" spans="1:19" s="4" customFormat="1" ht="30">
      <c r="A664" s="232"/>
      <c r="B664" s="233"/>
      <c r="C664" s="232"/>
      <c r="D664" s="232"/>
      <c r="E664" s="232"/>
      <c r="F664" s="232"/>
      <c r="G664" s="232"/>
      <c r="H664" s="634"/>
      <c r="I664" s="633" t="s">
        <v>1001</v>
      </c>
      <c r="J664" s="50" t="s">
        <v>788</v>
      </c>
      <c r="K664" s="178" t="s">
        <v>169</v>
      </c>
      <c r="L664" s="7"/>
      <c r="M664" s="7" t="s">
        <v>94</v>
      </c>
      <c r="N664" s="85" t="s">
        <v>699</v>
      </c>
      <c r="O664" s="93">
        <v>1</v>
      </c>
      <c r="P664" s="95"/>
      <c r="Q664" s="96"/>
      <c r="R664" s="97"/>
      <c r="S664" s="62"/>
    </row>
    <row r="665" spans="1:19" s="4" customFormat="1" ht="30">
      <c r="A665" s="232"/>
      <c r="B665" s="233"/>
      <c r="C665" s="232"/>
      <c r="D665" s="232"/>
      <c r="E665" s="232"/>
      <c r="F665" s="232"/>
      <c r="G665" s="232"/>
      <c r="H665" s="634"/>
      <c r="I665" s="634"/>
      <c r="J665" s="50" t="s">
        <v>788</v>
      </c>
      <c r="K665" s="178" t="s">
        <v>170</v>
      </c>
      <c r="L665" s="7">
        <v>1</v>
      </c>
      <c r="M665" s="7" t="s">
        <v>94</v>
      </c>
      <c r="N665" s="85"/>
      <c r="O665" s="62"/>
      <c r="P665" s="95">
        <v>1</v>
      </c>
      <c r="Q665" s="96"/>
      <c r="R665" s="97"/>
      <c r="S665" s="62"/>
    </row>
    <row r="666" spans="1:19" s="4" customFormat="1" ht="30">
      <c r="A666" s="232"/>
      <c r="B666" s="233"/>
      <c r="C666" s="232"/>
      <c r="D666" s="232"/>
      <c r="E666" s="232"/>
      <c r="F666" s="232"/>
      <c r="G666" s="232"/>
      <c r="H666" s="634"/>
      <c r="I666" s="634"/>
      <c r="J666" s="50" t="s">
        <v>789</v>
      </c>
      <c r="K666" s="178" t="s">
        <v>171</v>
      </c>
      <c r="L666" s="7"/>
      <c r="M666" s="7" t="s">
        <v>94</v>
      </c>
      <c r="N666" s="85" t="s">
        <v>699</v>
      </c>
      <c r="O666" s="93">
        <v>1</v>
      </c>
      <c r="P666" s="95"/>
      <c r="Q666" s="96"/>
      <c r="R666" s="97"/>
      <c r="S666" s="62"/>
    </row>
    <row r="667" spans="1:19" s="4" customFormat="1" ht="30">
      <c r="A667" s="232"/>
      <c r="B667" s="233"/>
      <c r="C667" s="232"/>
      <c r="D667" s="232"/>
      <c r="E667" s="232"/>
      <c r="F667" s="232"/>
      <c r="G667" s="232"/>
      <c r="H667" s="634"/>
      <c r="I667" s="647"/>
      <c r="J667" s="50" t="s">
        <v>789</v>
      </c>
      <c r="K667" s="178" t="s">
        <v>172</v>
      </c>
      <c r="L667" s="7">
        <v>1</v>
      </c>
      <c r="M667" s="7" t="s">
        <v>94</v>
      </c>
      <c r="N667" s="85"/>
      <c r="O667" s="62"/>
      <c r="P667" s="95">
        <v>1</v>
      </c>
      <c r="Q667" s="96"/>
      <c r="R667" s="97"/>
      <c r="S667" s="62"/>
    </row>
    <row r="668" spans="1:19" s="4" customFormat="1" ht="15" customHeight="1">
      <c r="A668" s="232"/>
      <c r="B668" s="233"/>
      <c r="C668" s="232"/>
      <c r="D668" s="232"/>
      <c r="E668" s="232"/>
      <c r="F668" s="232"/>
      <c r="G668" s="232"/>
      <c r="H668" s="633" t="s">
        <v>119</v>
      </c>
      <c r="I668" s="631" t="s">
        <v>1199</v>
      </c>
      <c r="J668" s="50" t="s">
        <v>794</v>
      </c>
      <c r="K668" s="49" t="s">
        <v>173</v>
      </c>
      <c r="L668" s="7">
        <v>8</v>
      </c>
      <c r="M668" s="7">
        <v>10</v>
      </c>
      <c r="N668" s="85" t="s">
        <v>699</v>
      </c>
      <c r="O668" s="93">
        <v>1</v>
      </c>
      <c r="P668" s="95"/>
      <c r="Q668" s="96"/>
      <c r="R668" s="97"/>
      <c r="S668" s="62"/>
    </row>
    <row r="669" spans="1:19" s="4" customFormat="1" ht="15">
      <c r="A669" s="232"/>
      <c r="B669" s="233"/>
      <c r="C669" s="232"/>
      <c r="D669" s="232"/>
      <c r="E669" s="232"/>
      <c r="F669" s="232"/>
      <c r="G669" s="232"/>
      <c r="H669" s="634"/>
      <c r="I669" s="632"/>
      <c r="J669" s="50" t="s">
        <v>794</v>
      </c>
      <c r="K669" s="49" t="s">
        <v>174</v>
      </c>
      <c r="L669" s="7">
        <v>3</v>
      </c>
      <c r="M669" s="7">
        <v>22</v>
      </c>
      <c r="N669" s="85" t="s">
        <v>699</v>
      </c>
      <c r="O669" s="62"/>
      <c r="P669" s="95"/>
      <c r="Q669" s="96"/>
      <c r="R669" s="97">
        <v>1</v>
      </c>
      <c r="S669" s="62"/>
    </row>
    <row r="670" spans="1:19" s="4" customFormat="1" ht="15">
      <c r="A670" s="232"/>
      <c r="B670" s="233"/>
      <c r="C670" s="232"/>
      <c r="D670" s="232"/>
      <c r="E670" s="232"/>
      <c r="F670" s="232"/>
      <c r="G670" s="232"/>
      <c r="H670" s="634"/>
      <c r="I670" s="632"/>
      <c r="J670" s="50" t="s">
        <v>795</v>
      </c>
      <c r="K670" s="178" t="s">
        <v>896</v>
      </c>
      <c r="L670" s="7">
        <v>1</v>
      </c>
      <c r="M670" s="7">
        <v>30</v>
      </c>
      <c r="N670" s="85" t="s">
        <v>9</v>
      </c>
      <c r="O670" s="93">
        <v>1</v>
      </c>
      <c r="P670" s="95">
        <v>1</v>
      </c>
      <c r="Q670" s="96"/>
      <c r="R670" s="97"/>
      <c r="S670" s="62"/>
    </row>
    <row r="671" spans="1:19" s="4" customFormat="1" ht="30">
      <c r="A671" s="232"/>
      <c r="B671" s="233"/>
      <c r="C671" s="232"/>
      <c r="D671" s="232"/>
      <c r="E671" s="232"/>
      <c r="F671" s="232"/>
      <c r="G671" s="232"/>
      <c r="H671" s="634"/>
      <c r="I671" s="632"/>
      <c r="J671" s="50" t="s">
        <v>795</v>
      </c>
      <c r="K671" s="178" t="s">
        <v>897</v>
      </c>
      <c r="L671" s="7">
        <v>1</v>
      </c>
      <c r="M671" s="7">
        <v>30</v>
      </c>
      <c r="N671" s="85" t="s">
        <v>699</v>
      </c>
      <c r="O671" s="62"/>
      <c r="P671" s="95">
        <v>1</v>
      </c>
      <c r="Q671" s="96"/>
      <c r="R671" s="97"/>
      <c r="S671" s="62"/>
    </row>
    <row r="672" spans="1:19" s="4" customFormat="1" ht="15">
      <c r="A672" s="232"/>
      <c r="B672" s="233"/>
      <c r="C672" s="232"/>
      <c r="D672" s="232"/>
      <c r="E672" s="232"/>
      <c r="F672" s="232"/>
      <c r="G672" s="232"/>
      <c r="H672" s="634"/>
      <c r="I672" s="632"/>
      <c r="J672" s="50" t="s">
        <v>796</v>
      </c>
      <c r="K672" s="178" t="s">
        <v>167</v>
      </c>
      <c r="L672" s="7">
        <v>5</v>
      </c>
      <c r="M672" s="7">
        <v>16</v>
      </c>
      <c r="N672" s="85" t="s">
        <v>699</v>
      </c>
      <c r="O672" s="93">
        <v>1</v>
      </c>
      <c r="P672" s="95"/>
      <c r="Q672" s="96"/>
      <c r="R672" s="97"/>
      <c r="S672" s="62"/>
    </row>
    <row r="673" spans="1:19" s="4" customFormat="1" ht="15">
      <c r="A673" s="232"/>
      <c r="B673" s="233"/>
      <c r="C673" s="232"/>
      <c r="D673" s="232"/>
      <c r="E673" s="232"/>
      <c r="F673" s="232"/>
      <c r="G673" s="232"/>
      <c r="H673" s="634"/>
      <c r="I673" s="632"/>
      <c r="J673" s="50" t="s">
        <v>796</v>
      </c>
      <c r="K673" s="178" t="s">
        <v>168</v>
      </c>
      <c r="L673" s="7">
        <v>4</v>
      </c>
      <c r="M673" s="7">
        <v>18</v>
      </c>
      <c r="N673" s="85" t="s">
        <v>699</v>
      </c>
      <c r="O673" s="62"/>
      <c r="P673" s="95"/>
      <c r="Q673" s="96"/>
      <c r="R673" s="97"/>
      <c r="S673" s="62"/>
    </row>
    <row r="674" spans="1:19" s="4" customFormat="1" ht="15">
      <c r="A674" s="232"/>
      <c r="B674" s="233"/>
      <c r="C674" s="232"/>
      <c r="D674" s="232"/>
      <c r="E674" s="232"/>
      <c r="F674" s="232"/>
      <c r="G674" s="232"/>
      <c r="H674" s="634"/>
      <c r="I674" s="632"/>
      <c r="J674" s="50" t="s">
        <v>797</v>
      </c>
      <c r="K674" s="178" t="s">
        <v>898</v>
      </c>
      <c r="L674" s="7">
        <v>11</v>
      </c>
      <c r="M674" s="7" t="s">
        <v>94</v>
      </c>
      <c r="N674" s="85" t="s">
        <v>699</v>
      </c>
      <c r="O674" s="93">
        <v>1</v>
      </c>
      <c r="P674" s="95"/>
      <c r="Q674" s="96"/>
      <c r="R674" s="97"/>
      <c r="S674" s="62"/>
    </row>
    <row r="675" spans="1:19" s="4" customFormat="1" ht="30">
      <c r="A675" s="232"/>
      <c r="B675" s="233"/>
      <c r="C675" s="232"/>
      <c r="D675" s="232"/>
      <c r="E675" s="232"/>
      <c r="F675" s="232"/>
      <c r="G675" s="232"/>
      <c r="H675" s="634"/>
      <c r="I675" s="632"/>
      <c r="J675" s="50" t="s">
        <v>797</v>
      </c>
      <c r="K675" s="178" t="s">
        <v>899</v>
      </c>
      <c r="L675" s="7">
        <v>5</v>
      </c>
      <c r="M675" s="7">
        <v>16</v>
      </c>
      <c r="N675" s="85" t="s">
        <v>699</v>
      </c>
      <c r="O675" s="62"/>
      <c r="P675" s="95"/>
      <c r="Q675" s="96"/>
      <c r="R675" s="97"/>
      <c r="S675" s="62"/>
    </row>
    <row r="676" spans="1:19" s="4" customFormat="1" ht="15">
      <c r="A676" s="232"/>
      <c r="B676" s="233"/>
      <c r="C676" s="232"/>
      <c r="D676" s="232"/>
      <c r="E676" s="232"/>
      <c r="F676" s="232"/>
      <c r="G676" s="232"/>
      <c r="H676" s="647"/>
      <c r="I676" s="632"/>
      <c r="J676" s="50" t="s">
        <v>798</v>
      </c>
      <c r="K676" s="178" t="s">
        <v>250</v>
      </c>
      <c r="L676" s="7">
        <v>1</v>
      </c>
      <c r="M676" s="7">
        <v>60</v>
      </c>
      <c r="N676" s="85"/>
      <c r="O676" s="62"/>
      <c r="P676" s="95" t="s">
        <v>900</v>
      </c>
      <c r="Q676" s="96"/>
      <c r="R676" s="292"/>
      <c r="S676" s="62"/>
    </row>
    <row r="677" spans="1:19" s="4" customFormat="1" ht="15" customHeight="1">
      <c r="A677" s="232"/>
      <c r="B677" s="233"/>
      <c r="C677" s="232"/>
      <c r="D677" s="232"/>
      <c r="E677" s="232"/>
      <c r="F677" s="232"/>
      <c r="G677" s="232"/>
      <c r="H677" s="633" t="s">
        <v>119</v>
      </c>
      <c r="I677" s="631" t="s">
        <v>902</v>
      </c>
      <c r="J677" s="50" t="s">
        <v>903</v>
      </c>
      <c r="K677" s="178" t="s">
        <v>167</v>
      </c>
      <c r="L677" s="7">
        <v>4</v>
      </c>
      <c r="M677" s="7">
        <v>18</v>
      </c>
      <c r="N677" s="85"/>
      <c r="O677" s="93">
        <v>1</v>
      </c>
      <c r="P677" s="95"/>
      <c r="Q677" s="96"/>
      <c r="R677" s="97"/>
      <c r="S677" s="62"/>
    </row>
    <row r="678" spans="1:19" s="4" customFormat="1" ht="15">
      <c r="A678" s="232"/>
      <c r="B678" s="233"/>
      <c r="C678" s="232"/>
      <c r="D678" s="232"/>
      <c r="E678" s="232"/>
      <c r="F678" s="232"/>
      <c r="G678" s="232"/>
      <c r="H678" s="634"/>
      <c r="I678" s="632"/>
      <c r="J678" s="50" t="s">
        <v>903</v>
      </c>
      <c r="K678" s="178" t="s">
        <v>168</v>
      </c>
      <c r="L678" s="7">
        <v>3</v>
      </c>
      <c r="M678" s="7">
        <v>22</v>
      </c>
      <c r="N678" s="85"/>
      <c r="O678" s="62"/>
      <c r="P678" s="95"/>
      <c r="Q678" s="96"/>
      <c r="R678" s="97">
        <v>1</v>
      </c>
      <c r="S678" s="62"/>
    </row>
    <row r="679" spans="1:19" s="4" customFormat="1" ht="15">
      <c r="A679" s="232"/>
      <c r="B679" s="233"/>
      <c r="C679" s="232"/>
      <c r="D679" s="232"/>
      <c r="E679" s="232"/>
      <c r="F679" s="232"/>
      <c r="G679" s="232"/>
      <c r="H679" s="634"/>
      <c r="I679" s="632"/>
      <c r="J679" s="50" t="s">
        <v>904</v>
      </c>
      <c r="K679" s="178" t="s">
        <v>898</v>
      </c>
      <c r="L679" s="7">
        <v>5</v>
      </c>
      <c r="M679" s="7">
        <v>16</v>
      </c>
      <c r="N679" s="85"/>
      <c r="O679" s="93">
        <v>1</v>
      </c>
      <c r="P679" s="95"/>
      <c r="Q679" s="96"/>
      <c r="R679" s="97"/>
      <c r="S679" s="62"/>
    </row>
    <row r="680" spans="1:19" s="4" customFormat="1" ht="30">
      <c r="A680" s="232"/>
      <c r="B680" s="233"/>
      <c r="C680" s="232"/>
      <c r="D680" s="232"/>
      <c r="E680" s="232"/>
      <c r="F680" s="232"/>
      <c r="G680" s="232"/>
      <c r="H680" s="634"/>
      <c r="I680" s="632"/>
      <c r="J680" s="50" t="s">
        <v>904</v>
      </c>
      <c r="K680" s="178" t="s">
        <v>899</v>
      </c>
      <c r="L680" s="7">
        <v>3</v>
      </c>
      <c r="M680" s="7">
        <v>22</v>
      </c>
      <c r="N680" s="85"/>
      <c r="O680" s="62"/>
      <c r="P680" s="95"/>
      <c r="Q680" s="96"/>
      <c r="R680" s="97">
        <v>1</v>
      </c>
      <c r="S680" s="62"/>
    </row>
    <row r="681" spans="1:19" s="4" customFormat="1" ht="15">
      <c r="A681" s="232"/>
      <c r="B681" s="233"/>
      <c r="C681" s="232"/>
      <c r="D681" s="232"/>
      <c r="E681" s="232"/>
      <c r="F681" s="232"/>
      <c r="G681" s="232"/>
      <c r="H681" s="634"/>
      <c r="I681" s="632"/>
      <c r="J681" s="50" t="s">
        <v>905</v>
      </c>
      <c r="K681" s="178" t="s">
        <v>896</v>
      </c>
      <c r="L681" s="7">
        <v>1</v>
      </c>
      <c r="M681" s="7">
        <v>30</v>
      </c>
      <c r="N681" s="85"/>
      <c r="O681" s="93">
        <v>1</v>
      </c>
      <c r="P681" s="95">
        <v>1</v>
      </c>
      <c r="Q681" s="96"/>
      <c r="R681" s="97"/>
      <c r="S681" s="62"/>
    </row>
    <row r="682" spans="1:19" s="4" customFormat="1" ht="30">
      <c r="A682" s="232"/>
      <c r="B682" s="233"/>
      <c r="C682" s="232"/>
      <c r="D682" s="232"/>
      <c r="E682" s="232"/>
      <c r="F682" s="232"/>
      <c r="G682" s="232"/>
      <c r="H682" s="634"/>
      <c r="I682" s="632"/>
      <c r="J682" s="50" t="s">
        <v>905</v>
      </c>
      <c r="K682" s="178" t="s">
        <v>897</v>
      </c>
      <c r="L682" s="7">
        <v>1</v>
      </c>
      <c r="M682" s="7">
        <v>30</v>
      </c>
      <c r="N682" s="85"/>
      <c r="O682" s="62"/>
      <c r="P682" s="95">
        <v>1</v>
      </c>
      <c r="Q682" s="96"/>
      <c r="R682" s="97"/>
      <c r="S682" s="62"/>
    </row>
    <row r="683" spans="1:19" s="4" customFormat="1" ht="15">
      <c r="A683" s="232"/>
      <c r="B683" s="233"/>
      <c r="C683" s="232"/>
      <c r="D683" s="232"/>
      <c r="E683" s="232"/>
      <c r="F683" s="232"/>
      <c r="G683" s="232"/>
      <c r="H683" s="634"/>
      <c r="I683" s="632"/>
      <c r="J683" s="50" t="s">
        <v>906</v>
      </c>
      <c r="K683" s="49" t="s">
        <v>173</v>
      </c>
      <c r="L683" s="7">
        <v>8</v>
      </c>
      <c r="M683" s="7">
        <v>10</v>
      </c>
      <c r="N683" s="85"/>
      <c r="O683" s="93">
        <v>1</v>
      </c>
      <c r="P683" s="95"/>
      <c r="Q683" s="96"/>
      <c r="R683" s="97"/>
      <c r="S683" s="62"/>
    </row>
    <row r="684" spans="1:19" s="4" customFormat="1" ht="15">
      <c r="A684" s="232"/>
      <c r="B684" s="233"/>
      <c r="C684" s="232"/>
      <c r="D684" s="232"/>
      <c r="E684" s="232"/>
      <c r="F684" s="232"/>
      <c r="G684" s="232"/>
      <c r="H684" s="634"/>
      <c r="I684" s="632"/>
      <c r="J684" s="50" t="s">
        <v>906</v>
      </c>
      <c r="K684" s="49" t="s">
        <v>174</v>
      </c>
      <c r="L684" s="7">
        <v>4</v>
      </c>
      <c r="M684" s="7">
        <v>18</v>
      </c>
      <c r="N684" s="85"/>
      <c r="O684" s="62"/>
      <c r="P684" s="95"/>
      <c r="Q684" s="96"/>
      <c r="R684" s="97"/>
      <c r="S684" s="62"/>
    </row>
    <row r="685" spans="1:19" s="4" customFormat="1" ht="15">
      <c r="A685" s="232"/>
      <c r="B685" s="233"/>
      <c r="C685" s="232"/>
      <c r="D685" s="232"/>
      <c r="E685" s="232"/>
      <c r="F685" s="232"/>
      <c r="G685" s="232"/>
      <c r="H685" s="647"/>
      <c r="I685" s="632"/>
      <c r="J685" s="50" t="s">
        <v>907</v>
      </c>
      <c r="K685" s="178" t="s">
        <v>250</v>
      </c>
      <c r="L685" s="7">
        <v>2</v>
      </c>
      <c r="M685" s="7">
        <v>54</v>
      </c>
      <c r="N685" s="85"/>
      <c r="O685" s="62"/>
      <c r="P685" s="447"/>
      <c r="Q685" s="448">
        <v>1</v>
      </c>
      <c r="R685" s="450"/>
      <c r="S685" s="62"/>
    </row>
    <row r="686" spans="1:19" s="4" customFormat="1" ht="15" customHeight="1">
      <c r="A686" s="232"/>
      <c r="B686" s="233"/>
      <c r="C686" s="232"/>
      <c r="D686" s="232"/>
      <c r="E686" s="232"/>
      <c r="F686" s="232"/>
      <c r="G686" s="232"/>
      <c r="H686" s="633" t="s">
        <v>119</v>
      </c>
      <c r="I686" s="631" t="s">
        <v>1203</v>
      </c>
      <c r="J686" s="50" t="s">
        <v>951</v>
      </c>
      <c r="K686" s="178" t="s">
        <v>167</v>
      </c>
      <c r="L686" s="7">
        <v>3</v>
      </c>
      <c r="M686" s="7">
        <v>22</v>
      </c>
      <c r="N686" s="85"/>
      <c r="O686" s="93">
        <v>1</v>
      </c>
      <c r="P686" s="95"/>
      <c r="Q686" s="96"/>
      <c r="R686" s="97">
        <v>1</v>
      </c>
      <c r="S686" s="62"/>
    </row>
    <row r="687" spans="1:19" s="4" customFormat="1" ht="15">
      <c r="A687" s="232"/>
      <c r="B687" s="233"/>
      <c r="C687" s="232"/>
      <c r="D687" s="232"/>
      <c r="E687" s="232"/>
      <c r="F687" s="232"/>
      <c r="G687" s="232"/>
      <c r="H687" s="634"/>
      <c r="I687" s="632"/>
      <c r="J687" s="50" t="s">
        <v>951</v>
      </c>
      <c r="K687" s="178" t="s">
        <v>168</v>
      </c>
      <c r="L687" s="7">
        <v>3</v>
      </c>
      <c r="M687" s="7">
        <v>22</v>
      </c>
      <c r="N687" s="85"/>
      <c r="O687" s="62"/>
      <c r="P687" s="95"/>
      <c r="Q687" s="96"/>
      <c r="R687" s="97">
        <v>1</v>
      </c>
      <c r="S687" s="62"/>
    </row>
    <row r="688" spans="1:19" s="4" customFormat="1" ht="15">
      <c r="A688" s="232"/>
      <c r="B688" s="233"/>
      <c r="C688" s="232"/>
      <c r="D688" s="232"/>
      <c r="E688" s="232"/>
      <c r="F688" s="232"/>
      <c r="G688" s="232"/>
      <c r="H688" s="634"/>
      <c r="I688" s="632"/>
      <c r="J688" s="50" t="s">
        <v>952</v>
      </c>
      <c r="K688" s="178" t="s">
        <v>898</v>
      </c>
      <c r="L688" s="7">
        <v>2</v>
      </c>
      <c r="M688" s="7">
        <v>26</v>
      </c>
      <c r="N688" s="85"/>
      <c r="O688" s="93">
        <v>1</v>
      </c>
      <c r="P688" s="95"/>
      <c r="Q688" s="96">
        <v>1</v>
      </c>
      <c r="R688" s="97"/>
      <c r="S688" s="62"/>
    </row>
    <row r="689" spans="1:19" s="4" customFormat="1" ht="30">
      <c r="A689" s="232"/>
      <c r="B689" s="233"/>
      <c r="C689" s="232"/>
      <c r="D689" s="232"/>
      <c r="E689" s="232"/>
      <c r="F689" s="232"/>
      <c r="G689" s="232"/>
      <c r="H689" s="634"/>
      <c r="I689" s="632"/>
      <c r="J689" s="50" t="s">
        <v>952</v>
      </c>
      <c r="K689" s="178" t="s">
        <v>899</v>
      </c>
      <c r="L689" s="7">
        <v>1</v>
      </c>
      <c r="M689" s="7">
        <v>30</v>
      </c>
      <c r="N689" s="85"/>
      <c r="O689" s="62"/>
      <c r="P689" s="95">
        <v>1</v>
      </c>
      <c r="Q689" s="96"/>
      <c r="R689" s="97"/>
      <c r="S689" s="62"/>
    </row>
    <row r="690" spans="1:19" s="4" customFormat="1" ht="15">
      <c r="A690" s="232"/>
      <c r="B690" s="233"/>
      <c r="C690" s="232"/>
      <c r="D690" s="232"/>
      <c r="E690" s="232"/>
      <c r="F690" s="232"/>
      <c r="G690" s="232"/>
      <c r="H690" s="634"/>
      <c r="I690" s="632"/>
      <c r="J690" s="50" t="s">
        <v>953</v>
      </c>
      <c r="K690" s="178" t="s">
        <v>896</v>
      </c>
      <c r="L690" s="7">
        <v>1</v>
      </c>
      <c r="M690" s="7">
        <v>30</v>
      </c>
      <c r="N690" s="85"/>
      <c r="O690" s="93">
        <v>1</v>
      </c>
      <c r="P690" s="95">
        <v>1</v>
      </c>
      <c r="Q690" s="96"/>
      <c r="R690" s="97"/>
      <c r="S690" s="62"/>
    </row>
    <row r="691" spans="1:19" s="4" customFormat="1" ht="30">
      <c r="A691" s="232"/>
      <c r="B691" s="233"/>
      <c r="C691" s="232"/>
      <c r="D691" s="232"/>
      <c r="E691" s="232"/>
      <c r="F691" s="232"/>
      <c r="G691" s="232"/>
      <c r="H691" s="634"/>
      <c r="I691" s="632"/>
      <c r="J691" s="50" t="s">
        <v>953</v>
      </c>
      <c r="K691" s="178" t="s">
        <v>897</v>
      </c>
      <c r="L691" s="7">
        <v>1</v>
      </c>
      <c r="M691" s="7">
        <v>30</v>
      </c>
      <c r="N691" s="85"/>
      <c r="O691" s="62"/>
      <c r="P691" s="95">
        <v>1</v>
      </c>
      <c r="Q691" s="96"/>
      <c r="R691" s="97"/>
      <c r="S691" s="62"/>
    </row>
    <row r="692" spans="1:19" s="4" customFormat="1" ht="15">
      <c r="A692" s="232"/>
      <c r="B692" s="233"/>
      <c r="C692" s="232"/>
      <c r="D692" s="232"/>
      <c r="E692" s="232"/>
      <c r="F692" s="232"/>
      <c r="G692" s="232"/>
      <c r="H692" s="634"/>
      <c r="I692" s="632"/>
      <c r="J692" s="50" t="s">
        <v>954</v>
      </c>
      <c r="K692" s="49" t="s">
        <v>173</v>
      </c>
      <c r="L692" s="7">
        <v>7</v>
      </c>
      <c r="M692" s="7">
        <v>12</v>
      </c>
      <c r="N692" s="85"/>
      <c r="O692" s="93">
        <v>1</v>
      </c>
      <c r="P692" s="95"/>
      <c r="Q692" s="96"/>
      <c r="R692" s="97"/>
      <c r="S692" s="62"/>
    </row>
    <row r="693" spans="1:19" s="4" customFormat="1" ht="15">
      <c r="A693" s="232"/>
      <c r="B693" s="233"/>
      <c r="C693" s="232"/>
      <c r="D693" s="232"/>
      <c r="E693" s="232"/>
      <c r="F693" s="232"/>
      <c r="G693" s="232"/>
      <c r="H693" s="634"/>
      <c r="I693" s="632"/>
      <c r="J693" s="50" t="s">
        <v>954</v>
      </c>
      <c r="K693" s="49" t="s">
        <v>174</v>
      </c>
      <c r="L693" s="7">
        <v>2</v>
      </c>
      <c r="M693" s="7">
        <v>26</v>
      </c>
      <c r="N693" s="85"/>
      <c r="O693" s="62"/>
      <c r="P693" s="95"/>
      <c r="Q693" s="96">
        <v>1</v>
      </c>
      <c r="R693" s="97"/>
      <c r="S693" s="62"/>
    </row>
    <row r="694" spans="1:19" s="4" customFormat="1" ht="15">
      <c r="A694" s="232"/>
      <c r="B694" s="233"/>
      <c r="C694" s="232"/>
      <c r="D694" s="232"/>
      <c r="E694" s="232"/>
      <c r="F694" s="232"/>
      <c r="G694" s="232"/>
      <c r="H694" s="647"/>
      <c r="I694" s="632"/>
      <c r="J694" s="50" t="s">
        <v>955</v>
      </c>
      <c r="K694" s="178" t="s">
        <v>250</v>
      </c>
      <c r="L694" s="7">
        <v>1</v>
      </c>
      <c r="M694" s="7">
        <v>60</v>
      </c>
      <c r="N694" s="85"/>
      <c r="O694" s="62"/>
      <c r="P694" s="447" t="s">
        <v>900</v>
      </c>
      <c r="Q694" s="448"/>
      <c r="R694" s="450"/>
      <c r="S694" s="62"/>
    </row>
    <row r="695" spans="1:22" s="4" customFormat="1" ht="15">
      <c r="A695" s="232"/>
      <c r="B695" s="233"/>
      <c r="C695" s="232"/>
      <c r="D695" s="232"/>
      <c r="E695" s="232"/>
      <c r="F695" s="232"/>
      <c r="G695" s="232"/>
      <c r="H695" s="232"/>
      <c r="I695" s="232"/>
      <c r="J695" s="232"/>
      <c r="K695" s="48" t="s">
        <v>110</v>
      </c>
      <c r="L695" s="111"/>
      <c r="M695" s="60">
        <f>SUM(M648:M676)</f>
        <v>902</v>
      </c>
      <c r="N695" s="62"/>
      <c r="O695" s="62"/>
      <c r="P695" s="451">
        <f>SUM(P659:P694)</f>
        <v>11</v>
      </c>
      <c r="Q695" s="451">
        <f>SUM(Q659:Q694)</f>
        <v>4</v>
      </c>
      <c r="R695" s="451">
        <f>SUM(R659:R694)</f>
        <v>6</v>
      </c>
      <c r="S695" s="62"/>
      <c r="T695" s="451">
        <f>SUM(T652:T685)</f>
        <v>2</v>
      </c>
      <c r="U695" s="451">
        <f>SUM(U652:U685)</f>
        <v>0</v>
      </c>
      <c r="V695" s="451">
        <f>SUM(V652:V685)</f>
        <v>0</v>
      </c>
    </row>
    <row r="696" spans="1:21" s="4" customFormat="1" ht="15">
      <c r="A696" s="232"/>
      <c r="B696" s="233"/>
      <c r="C696" s="232"/>
      <c r="D696" s="232"/>
      <c r="E696" s="232"/>
      <c r="F696" s="232"/>
      <c r="G696" s="232"/>
      <c r="H696" s="232"/>
      <c r="I696" s="232"/>
      <c r="J696" s="232"/>
      <c r="K696" s="8"/>
      <c r="L696" s="8"/>
      <c r="M696" s="8"/>
      <c r="N696" s="8"/>
      <c r="O696" s="8"/>
      <c r="P696" s="8"/>
      <c r="Q696" s="8"/>
      <c r="R696" s="8"/>
      <c r="S696" s="31"/>
      <c r="T696" s="8"/>
      <c r="U696" s="8"/>
    </row>
    <row r="697" spans="1:21" s="4" customFormat="1" ht="15">
      <c r="A697" s="40">
        <v>4</v>
      </c>
      <c r="B697" s="49" t="s">
        <v>1350</v>
      </c>
      <c r="C697" s="7" t="s">
        <v>625</v>
      </c>
      <c r="D697" s="7" t="s">
        <v>547</v>
      </c>
      <c r="E697" s="7">
        <v>2</v>
      </c>
      <c r="F697" s="426">
        <v>1</v>
      </c>
      <c r="G697" s="56" t="s">
        <v>107</v>
      </c>
      <c r="H697" s="705" t="s">
        <v>119</v>
      </c>
      <c r="I697" s="288" t="s">
        <v>747</v>
      </c>
      <c r="J697" s="342"/>
      <c r="K697" s="343" t="s">
        <v>1351</v>
      </c>
      <c r="L697" s="290"/>
      <c r="M697" s="697">
        <v>30</v>
      </c>
      <c r="N697" s="10" t="s">
        <v>505</v>
      </c>
      <c r="O697" s="8"/>
      <c r="P697" s="8"/>
      <c r="Q697" s="8"/>
      <c r="R697" s="8"/>
      <c r="S697" s="6"/>
      <c r="T697" s="8"/>
      <c r="U697" s="8"/>
    </row>
    <row r="698" spans="1:21" s="4" customFormat="1" ht="15">
      <c r="A698" s="232"/>
      <c r="B698" s="233"/>
      <c r="C698" s="232"/>
      <c r="D698" s="232"/>
      <c r="E698" s="232"/>
      <c r="F698" s="232"/>
      <c r="G698" s="232"/>
      <c r="H698" s="706"/>
      <c r="I698" s="259" t="s">
        <v>754</v>
      </c>
      <c r="J698" s="344"/>
      <c r="K698" s="345"/>
      <c r="L698" s="286"/>
      <c r="M698" s="697"/>
      <c r="N698" s="10"/>
      <c r="O698" s="8"/>
      <c r="P698" s="8"/>
      <c r="Q698" s="8"/>
      <c r="R698" s="8"/>
      <c r="S698" s="6"/>
      <c r="T698" s="8"/>
      <c r="U698" s="8"/>
    </row>
    <row r="699" spans="1:19" s="4" customFormat="1" ht="15" customHeight="1">
      <c r="A699" s="232"/>
      <c r="B699" s="233"/>
      <c r="C699" s="232"/>
      <c r="D699" s="232"/>
      <c r="E699" s="232"/>
      <c r="F699" s="232"/>
      <c r="G699" s="232"/>
      <c r="H699" s="633" t="s">
        <v>119</v>
      </c>
      <c r="I699" s="631" t="s">
        <v>1405</v>
      </c>
      <c r="J699" s="50" t="s">
        <v>951</v>
      </c>
      <c r="K699" s="178" t="s">
        <v>167</v>
      </c>
      <c r="L699" s="7">
        <v>8</v>
      </c>
      <c r="M699" s="7">
        <v>20</v>
      </c>
      <c r="N699" s="85"/>
      <c r="O699" s="93">
        <v>1</v>
      </c>
      <c r="P699" s="95"/>
      <c r="Q699" s="96"/>
      <c r="R699" s="97"/>
      <c r="S699" s="62"/>
    </row>
    <row r="700" spans="1:19" s="4" customFormat="1" ht="15">
      <c r="A700" s="232"/>
      <c r="B700" s="233"/>
      <c r="C700" s="232"/>
      <c r="D700" s="232"/>
      <c r="E700" s="232"/>
      <c r="F700" s="232"/>
      <c r="G700" s="232"/>
      <c r="H700" s="634"/>
      <c r="I700" s="632"/>
      <c r="J700" s="50" t="s">
        <v>951</v>
      </c>
      <c r="K700" s="178" t="s">
        <v>168</v>
      </c>
      <c r="L700" s="7">
        <v>2</v>
      </c>
      <c r="M700" s="7">
        <v>52</v>
      </c>
      <c r="N700" s="85"/>
      <c r="O700" s="62"/>
      <c r="P700" s="95"/>
      <c r="Q700" s="96">
        <v>1</v>
      </c>
      <c r="R700" s="97"/>
      <c r="S700" s="62"/>
    </row>
    <row r="701" spans="1:19" s="4" customFormat="1" ht="15">
      <c r="A701" s="232"/>
      <c r="B701" s="233"/>
      <c r="C701" s="232"/>
      <c r="D701" s="232"/>
      <c r="E701" s="232"/>
      <c r="F701" s="232"/>
      <c r="G701" s="232"/>
      <c r="H701" s="634"/>
      <c r="I701" s="632"/>
      <c r="J701" s="50" t="s">
        <v>952</v>
      </c>
      <c r="K701" s="178" t="s">
        <v>898</v>
      </c>
      <c r="L701" s="7">
        <v>10</v>
      </c>
      <c r="M701" s="7" t="s">
        <v>94</v>
      </c>
      <c r="N701" s="85"/>
      <c r="O701" s="93">
        <v>1</v>
      </c>
      <c r="P701" s="95"/>
      <c r="Q701" s="96"/>
      <c r="R701" s="97"/>
      <c r="S701" s="62"/>
    </row>
    <row r="702" spans="1:19" s="4" customFormat="1" ht="30">
      <c r="A702" s="232"/>
      <c r="B702" s="233"/>
      <c r="C702" s="232"/>
      <c r="D702" s="232"/>
      <c r="E702" s="232"/>
      <c r="F702" s="232"/>
      <c r="G702" s="232"/>
      <c r="H702" s="634"/>
      <c r="I702" s="632"/>
      <c r="J702" s="50" t="s">
        <v>952</v>
      </c>
      <c r="K702" s="178" t="s">
        <v>899</v>
      </c>
      <c r="L702" s="7">
        <v>1</v>
      </c>
      <c r="M702" s="7">
        <v>60</v>
      </c>
      <c r="N702" s="85"/>
      <c r="O702" s="62"/>
      <c r="P702" s="95">
        <v>1</v>
      </c>
      <c r="Q702" s="96"/>
      <c r="R702" s="97"/>
      <c r="S702" s="62"/>
    </row>
    <row r="703" spans="1:19" s="4" customFormat="1" ht="15">
      <c r="A703" s="232"/>
      <c r="B703" s="233"/>
      <c r="C703" s="232"/>
      <c r="D703" s="232"/>
      <c r="E703" s="232"/>
      <c r="F703" s="232"/>
      <c r="G703" s="232"/>
      <c r="H703" s="634"/>
      <c r="I703" s="632"/>
      <c r="J703" s="50" t="s">
        <v>953</v>
      </c>
      <c r="K703" s="178" t="s">
        <v>896</v>
      </c>
      <c r="L703" s="7">
        <v>4</v>
      </c>
      <c r="M703" s="7">
        <v>36</v>
      </c>
      <c r="N703" s="85"/>
      <c r="O703" s="93">
        <v>1</v>
      </c>
      <c r="P703" s="95"/>
      <c r="Q703" s="96"/>
      <c r="R703" s="97"/>
      <c r="S703" s="62"/>
    </row>
    <row r="704" spans="1:19" s="4" customFormat="1" ht="30">
      <c r="A704" s="232"/>
      <c r="B704" s="233"/>
      <c r="C704" s="232"/>
      <c r="D704" s="232"/>
      <c r="E704" s="232"/>
      <c r="F704" s="232"/>
      <c r="G704" s="232"/>
      <c r="H704" s="634"/>
      <c r="I704" s="632"/>
      <c r="J704" s="50" t="s">
        <v>953</v>
      </c>
      <c r="K704" s="178" t="s">
        <v>897</v>
      </c>
      <c r="L704" s="7">
        <v>2</v>
      </c>
      <c r="M704" s="7">
        <v>52</v>
      </c>
      <c r="N704" s="85"/>
      <c r="O704" s="62"/>
      <c r="P704" s="95"/>
      <c r="Q704" s="96">
        <v>1</v>
      </c>
      <c r="R704" s="97"/>
      <c r="S704" s="62"/>
    </row>
    <row r="705" spans="1:19" s="4" customFormat="1" ht="15">
      <c r="A705" s="232"/>
      <c r="B705" s="233"/>
      <c r="C705" s="232"/>
      <c r="D705" s="232"/>
      <c r="E705" s="232"/>
      <c r="F705" s="232"/>
      <c r="G705" s="232"/>
      <c r="H705" s="634"/>
      <c r="I705" s="632"/>
      <c r="J705" s="50" t="s">
        <v>954</v>
      </c>
      <c r="K705" s="49" t="s">
        <v>173</v>
      </c>
      <c r="L705" s="7">
        <v>5</v>
      </c>
      <c r="M705" s="7">
        <v>32</v>
      </c>
      <c r="N705" s="85"/>
      <c r="O705" s="93">
        <v>1</v>
      </c>
      <c r="P705" s="95"/>
      <c r="Q705" s="96"/>
      <c r="R705" s="97"/>
      <c r="S705" s="62"/>
    </row>
    <row r="706" spans="1:19" s="4" customFormat="1" ht="15">
      <c r="A706" s="232"/>
      <c r="B706" s="233"/>
      <c r="C706" s="232"/>
      <c r="D706" s="232"/>
      <c r="E706" s="232"/>
      <c r="F706" s="232"/>
      <c r="G706" s="232"/>
      <c r="H706" s="634"/>
      <c r="I706" s="632"/>
      <c r="J706" s="50" t="s">
        <v>954</v>
      </c>
      <c r="K706" s="49" t="s">
        <v>174</v>
      </c>
      <c r="L706" s="7">
        <v>3</v>
      </c>
      <c r="M706" s="7">
        <v>44</v>
      </c>
      <c r="N706" s="85"/>
      <c r="O706" s="62"/>
      <c r="P706" s="95"/>
      <c r="Q706" s="96"/>
      <c r="R706" s="97">
        <v>1</v>
      </c>
      <c r="S706" s="62"/>
    </row>
    <row r="707" spans="1:19" s="4" customFormat="1" ht="15">
      <c r="A707" s="232"/>
      <c r="B707" s="233"/>
      <c r="C707" s="232"/>
      <c r="D707" s="232"/>
      <c r="E707" s="232"/>
      <c r="F707" s="232"/>
      <c r="G707" s="232"/>
      <c r="H707" s="647"/>
      <c r="I707" s="632"/>
      <c r="J707" s="50" t="s">
        <v>955</v>
      </c>
      <c r="K707" s="178" t="s">
        <v>250</v>
      </c>
      <c r="L707" s="7">
        <v>1</v>
      </c>
      <c r="M707" s="7">
        <v>60</v>
      </c>
      <c r="N707" s="85" t="s">
        <v>699</v>
      </c>
      <c r="O707" s="62"/>
      <c r="P707" s="447" t="s">
        <v>900</v>
      </c>
      <c r="Q707" s="448"/>
      <c r="R707" s="450"/>
      <c r="S707" s="62"/>
    </row>
    <row r="708" spans="1:19" s="4" customFormat="1" ht="31.5" customHeight="1">
      <c r="A708" s="232"/>
      <c r="B708" s="233"/>
      <c r="C708" s="232"/>
      <c r="D708" s="232"/>
      <c r="E708" s="232"/>
      <c r="F708" s="232"/>
      <c r="G708" s="232"/>
      <c r="H708" s="41" t="s">
        <v>8</v>
      </c>
      <c r="I708" s="46" t="s">
        <v>1406</v>
      </c>
      <c r="J708" s="50" t="s">
        <v>1012</v>
      </c>
      <c r="K708" s="178" t="s">
        <v>939</v>
      </c>
      <c r="L708" s="7">
        <v>2</v>
      </c>
      <c r="M708" s="7" t="s">
        <v>279</v>
      </c>
      <c r="N708" s="20" t="s">
        <v>699</v>
      </c>
      <c r="O708" s="8"/>
      <c r="P708" s="62"/>
      <c r="Q708" s="62"/>
      <c r="R708" s="62"/>
      <c r="S708" s="62"/>
    </row>
    <row r="709" spans="1:22" s="4" customFormat="1" ht="15">
      <c r="A709" s="232"/>
      <c r="B709" s="233"/>
      <c r="C709" s="232"/>
      <c r="D709" s="232"/>
      <c r="E709" s="232"/>
      <c r="F709" s="232"/>
      <c r="G709" s="232"/>
      <c r="H709" s="232"/>
      <c r="I709" s="232"/>
      <c r="J709" s="232"/>
      <c r="K709" s="48" t="s">
        <v>110</v>
      </c>
      <c r="L709" s="111"/>
      <c r="M709" s="60">
        <f>SUM(M662:M690)</f>
        <v>612</v>
      </c>
      <c r="N709" s="62"/>
      <c r="O709" s="62"/>
      <c r="P709" s="451">
        <f>SUM(P699:P708)</f>
        <v>1</v>
      </c>
      <c r="Q709" s="451">
        <f>SUM(Q699:Q708)</f>
        <v>2</v>
      </c>
      <c r="R709" s="451">
        <f>SUM(R699:R708)</f>
        <v>1</v>
      </c>
      <c r="S709" s="62"/>
      <c r="T709" s="451">
        <f>SUM(T666:T699)</f>
        <v>2</v>
      </c>
      <c r="U709" s="451">
        <f>SUM(U666:U699)</f>
        <v>0</v>
      </c>
      <c r="V709" s="451">
        <f>SUM(V666:V699)</f>
        <v>0</v>
      </c>
    </row>
    <row r="710" spans="1:21" s="4" customFormat="1" ht="15">
      <c r="A710" s="232"/>
      <c r="B710" s="233"/>
      <c r="C710" s="232"/>
      <c r="D710" s="232"/>
      <c r="E710" s="232"/>
      <c r="F710" s="232"/>
      <c r="G710" s="232"/>
      <c r="H710" s="232"/>
      <c r="I710" s="232"/>
      <c r="J710" s="232"/>
      <c r="K710" s="8"/>
      <c r="L710" s="8"/>
      <c r="M710" s="8"/>
      <c r="N710" s="8"/>
      <c r="O710" s="8"/>
      <c r="P710" s="8"/>
      <c r="Q710" s="8"/>
      <c r="R710" s="8"/>
      <c r="S710" s="31"/>
      <c r="T710" s="8"/>
      <c r="U710" s="8"/>
    </row>
    <row r="711" spans="1:21" s="4" customFormat="1" ht="31.5" customHeight="1">
      <c r="A711" s="498" t="s">
        <v>41</v>
      </c>
      <c r="B711" s="38" t="s">
        <v>88</v>
      </c>
      <c r="C711" s="45" t="s">
        <v>292</v>
      </c>
      <c r="D711" s="40"/>
      <c r="E711" s="45"/>
      <c r="F711" s="40"/>
      <c r="G711" s="40" t="s">
        <v>107</v>
      </c>
      <c r="H711" s="41" t="s">
        <v>119</v>
      </c>
      <c r="I711" s="637" t="s">
        <v>682</v>
      </c>
      <c r="J711" s="692"/>
      <c r="K711" s="692"/>
      <c r="L711" s="638"/>
      <c r="M711" s="7">
        <v>10</v>
      </c>
      <c r="N711" s="10" t="s">
        <v>278</v>
      </c>
      <c r="P711" s="8"/>
      <c r="Q711" s="8"/>
      <c r="R711" s="8"/>
      <c r="S711" s="6"/>
      <c r="T711" s="8"/>
      <c r="U711" s="8"/>
    </row>
    <row r="712" spans="1:22" s="4" customFormat="1" ht="23.25" customHeight="1">
      <c r="A712" s="232"/>
      <c r="B712" s="233"/>
      <c r="C712" s="232"/>
      <c r="D712" s="232"/>
      <c r="E712" s="232"/>
      <c r="F712" s="232"/>
      <c r="G712" s="232"/>
      <c r="H712" s="635" t="s">
        <v>119</v>
      </c>
      <c r="I712" s="650" t="s">
        <v>1430</v>
      </c>
      <c r="J712" s="50" t="s">
        <v>461</v>
      </c>
      <c r="K712" s="42" t="s">
        <v>462</v>
      </c>
      <c r="L712" s="7">
        <v>4</v>
      </c>
      <c r="M712" s="41">
        <v>90</v>
      </c>
      <c r="N712" s="20" t="s">
        <v>540</v>
      </c>
      <c r="O712" s="10"/>
      <c r="P712" s="10"/>
      <c r="S712" s="94"/>
      <c r="T712" s="95"/>
      <c r="U712" s="96"/>
      <c r="V712" s="97"/>
    </row>
    <row r="713" spans="1:22" s="4" customFormat="1" ht="40.5" customHeight="1">
      <c r="A713" s="232"/>
      <c r="B713" s="233"/>
      <c r="C713" s="232"/>
      <c r="D713" s="232"/>
      <c r="E713" s="232"/>
      <c r="F713" s="232"/>
      <c r="G713" s="232"/>
      <c r="H713" s="635"/>
      <c r="I713" s="685"/>
      <c r="J713" s="50" t="s">
        <v>463</v>
      </c>
      <c r="K713" s="42" t="s">
        <v>464</v>
      </c>
      <c r="L713" s="7">
        <v>7</v>
      </c>
      <c r="M713" s="41">
        <v>60</v>
      </c>
      <c r="N713" s="20"/>
      <c r="O713" s="10"/>
      <c r="P713" s="10"/>
      <c r="S713" s="94"/>
      <c r="T713" s="95"/>
      <c r="U713" s="96"/>
      <c r="V713" s="97"/>
    </row>
    <row r="714" spans="1:19" s="4" customFormat="1" ht="44.25" customHeight="1">
      <c r="A714" s="232"/>
      <c r="B714" s="233"/>
      <c r="C714" s="232"/>
      <c r="D714" s="232"/>
      <c r="E714" s="232"/>
      <c r="F714" s="232"/>
      <c r="G714" s="232"/>
      <c r="H714" s="47" t="s">
        <v>119</v>
      </c>
      <c r="I714" s="294" t="s">
        <v>1408</v>
      </c>
      <c r="J714" s="110" t="s">
        <v>517</v>
      </c>
      <c r="K714" s="178" t="s">
        <v>518</v>
      </c>
      <c r="L714" s="7">
        <v>1</v>
      </c>
      <c r="M714" s="7" t="s">
        <v>94</v>
      </c>
      <c r="N714" s="85"/>
      <c r="O714" s="93"/>
      <c r="P714" s="95">
        <v>1</v>
      </c>
      <c r="Q714" s="96"/>
      <c r="R714" s="97"/>
      <c r="S714" s="62"/>
    </row>
    <row r="715" spans="1:19" s="4" customFormat="1" ht="43.5" customHeight="1">
      <c r="A715" s="232"/>
      <c r="B715" s="233"/>
      <c r="C715" s="232"/>
      <c r="D715" s="232"/>
      <c r="E715" s="232"/>
      <c r="F715" s="232"/>
      <c r="G715" s="232"/>
      <c r="H715" s="47" t="s">
        <v>8</v>
      </c>
      <c r="I715" s="46" t="s">
        <v>1407</v>
      </c>
      <c r="J715" s="110" t="s">
        <v>1305</v>
      </c>
      <c r="K715" s="178" t="s">
        <v>515</v>
      </c>
      <c r="L715" s="7">
        <v>1</v>
      </c>
      <c r="M715" s="7">
        <v>30</v>
      </c>
      <c r="N715" s="85" t="s">
        <v>9</v>
      </c>
      <c r="O715" s="93"/>
      <c r="P715" s="95">
        <v>1</v>
      </c>
      <c r="Q715" s="96"/>
      <c r="R715" s="97"/>
      <c r="S715" s="62"/>
    </row>
    <row r="716" spans="1:22" s="4" customFormat="1" ht="30">
      <c r="A716" s="232"/>
      <c r="B716" s="233"/>
      <c r="C716" s="232"/>
      <c r="D716" s="232"/>
      <c r="E716" s="232"/>
      <c r="F716" s="232"/>
      <c r="G716" s="232"/>
      <c r="H716" s="633" t="s">
        <v>119</v>
      </c>
      <c r="I716" s="656" t="s">
        <v>1304</v>
      </c>
      <c r="J716" s="50" t="s">
        <v>543</v>
      </c>
      <c r="K716" s="178" t="s">
        <v>691</v>
      </c>
      <c r="L716" s="7">
        <v>1</v>
      </c>
      <c r="M716" s="7">
        <v>150</v>
      </c>
      <c r="N716" s="85" t="s">
        <v>239</v>
      </c>
      <c r="O716" s="10"/>
      <c r="P716" s="10"/>
      <c r="Q716" s="10"/>
      <c r="R716" s="10"/>
      <c r="S716" s="94"/>
      <c r="T716" s="95">
        <v>1</v>
      </c>
      <c r="U716" s="96"/>
      <c r="V716" s="97"/>
    </row>
    <row r="717" spans="1:22" s="4" customFormat="1" ht="30">
      <c r="A717" s="232"/>
      <c r="B717" s="233"/>
      <c r="C717" s="232"/>
      <c r="D717" s="232"/>
      <c r="E717" s="232"/>
      <c r="F717" s="232"/>
      <c r="G717" s="232"/>
      <c r="H717" s="634"/>
      <c r="I717" s="657"/>
      <c r="J717" s="50" t="s">
        <v>543</v>
      </c>
      <c r="K717" s="178" t="s">
        <v>247</v>
      </c>
      <c r="L717" s="7">
        <v>1</v>
      </c>
      <c r="M717" s="7">
        <v>150</v>
      </c>
      <c r="N717" s="85" t="s">
        <v>239</v>
      </c>
      <c r="O717" s="10"/>
      <c r="P717" s="10"/>
      <c r="Q717" s="10"/>
      <c r="R717" s="10"/>
      <c r="S717" s="62"/>
      <c r="T717" s="95">
        <v>1</v>
      </c>
      <c r="U717" s="96"/>
      <c r="V717" s="97"/>
    </row>
    <row r="718" spans="1:22" s="4" customFormat="1" ht="30">
      <c r="A718" s="232"/>
      <c r="B718" s="233"/>
      <c r="C718" s="232"/>
      <c r="D718" s="232"/>
      <c r="E718" s="232"/>
      <c r="F718" s="232"/>
      <c r="G718" s="232"/>
      <c r="H718" s="634"/>
      <c r="I718" s="657"/>
      <c r="J718" s="50" t="s">
        <v>544</v>
      </c>
      <c r="K718" s="178" t="s">
        <v>246</v>
      </c>
      <c r="L718" s="7">
        <v>2</v>
      </c>
      <c r="M718" s="7">
        <v>130</v>
      </c>
      <c r="N718" s="85" t="s">
        <v>239</v>
      </c>
      <c r="O718" s="10"/>
      <c r="P718" s="10"/>
      <c r="Q718" s="10"/>
      <c r="R718" s="10"/>
      <c r="S718" s="94"/>
      <c r="T718" s="95"/>
      <c r="U718" s="96">
        <v>1</v>
      </c>
      <c r="V718" s="97"/>
    </row>
    <row r="719" spans="1:22" s="4" customFormat="1" ht="30">
      <c r="A719" s="232"/>
      <c r="B719" s="233"/>
      <c r="C719" s="232"/>
      <c r="D719" s="232"/>
      <c r="E719" s="232"/>
      <c r="F719" s="232"/>
      <c r="G719" s="232"/>
      <c r="H719" s="634"/>
      <c r="I719" s="657"/>
      <c r="J719" s="50" t="s">
        <v>544</v>
      </c>
      <c r="K719" s="178" t="s">
        <v>248</v>
      </c>
      <c r="L719" s="7">
        <v>1</v>
      </c>
      <c r="M719" s="7">
        <v>150</v>
      </c>
      <c r="N719" s="85" t="s">
        <v>239</v>
      </c>
      <c r="O719" s="10"/>
      <c r="P719" s="10"/>
      <c r="Q719" s="10"/>
      <c r="R719" s="10"/>
      <c r="S719" s="62"/>
      <c r="T719" s="95">
        <v>1</v>
      </c>
      <c r="U719" s="96"/>
      <c r="V719" s="97"/>
    </row>
    <row r="720" spans="1:22" s="4" customFormat="1" ht="15">
      <c r="A720" s="232"/>
      <c r="B720" s="233"/>
      <c r="C720" s="232"/>
      <c r="D720" s="232"/>
      <c r="E720" s="232"/>
      <c r="F720" s="232"/>
      <c r="G720" s="232"/>
      <c r="H720" s="647"/>
      <c r="I720" s="671"/>
      <c r="J720" s="50" t="s">
        <v>545</v>
      </c>
      <c r="K720" s="178" t="s">
        <v>245</v>
      </c>
      <c r="L720" s="7">
        <v>6</v>
      </c>
      <c r="M720" s="7">
        <v>50</v>
      </c>
      <c r="N720" s="85"/>
      <c r="O720" s="10"/>
      <c r="P720" s="10"/>
      <c r="Q720" s="10"/>
      <c r="R720" s="10"/>
      <c r="S720" s="94"/>
      <c r="T720" s="95"/>
      <c r="U720" s="96"/>
      <c r="V720" s="97"/>
    </row>
    <row r="721" spans="1:19" s="4" customFormat="1" ht="30.75" customHeight="1">
      <c r="A721" s="232"/>
      <c r="B721" s="233"/>
      <c r="C721" s="232"/>
      <c r="D721" s="232"/>
      <c r="E721" s="232"/>
      <c r="F721" s="232"/>
      <c r="G721" s="232"/>
      <c r="H721" s="47" t="s">
        <v>8</v>
      </c>
      <c r="I721" s="46" t="s">
        <v>1017</v>
      </c>
      <c r="J721" s="50" t="s">
        <v>1015</v>
      </c>
      <c r="K721" s="178" t="s">
        <v>939</v>
      </c>
      <c r="L721" s="7">
        <v>2</v>
      </c>
      <c r="M721" s="464" t="s">
        <v>94</v>
      </c>
      <c r="N721" s="85" t="s">
        <v>699</v>
      </c>
      <c r="O721" s="93"/>
      <c r="P721" s="10"/>
      <c r="Q721" s="10"/>
      <c r="R721" s="10"/>
      <c r="S721" s="62"/>
    </row>
    <row r="722" spans="1:19" s="4" customFormat="1" ht="30">
      <c r="A722" s="232"/>
      <c r="B722" s="233"/>
      <c r="C722" s="232"/>
      <c r="D722" s="232"/>
      <c r="E722" s="232"/>
      <c r="F722" s="232"/>
      <c r="G722" s="232"/>
      <c r="H722" s="41" t="s">
        <v>8</v>
      </c>
      <c r="I722" s="46" t="s">
        <v>673</v>
      </c>
      <c r="J722" s="50" t="s">
        <v>674</v>
      </c>
      <c r="K722" s="178" t="s">
        <v>675</v>
      </c>
      <c r="L722" s="7">
        <v>3</v>
      </c>
      <c r="M722" s="7" t="s">
        <v>94</v>
      </c>
      <c r="N722" s="20" t="s">
        <v>699</v>
      </c>
      <c r="O722" s="8"/>
      <c r="P722" s="62"/>
      <c r="Q722" s="62"/>
      <c r="R722" s="62"/>
      <c r="S722" s="62"/>
    </row>
    <row r="723" spans="1:19" s="4" customFormat="1" ht="38.25" customHeight="1">
      <c r="A723" s="232"/>
      <c r="B723" s="233"/>
      <c r="C723" s="232"/>
      <c r="D723" s="232"/>
      <c r="E723" s="232"/>
      <c r="F723" s="232"/>
      <c r="G723" s="232"/>
      <c r="H723" s="632" t="s">
        <v>119</v>
      </c>
      <c r="I723" s="633" t="s">
        <v>1202</v>
      </c>
      <c r="J723" s="50" t="s">
        <v>793</v>
      </c>
      <c r="K723" s="178" t="s">
        <v>167</v>
      </c>
      <c r="L723" s="7">
        <v>2</v>
      </c>
      <c r="M723" s="7">
        <v>26</v>
      </c>
      <c r="N723" s="85" t="s">
        <v>239</v>
      </c>
      <c r="O723" s="93"/>
      <c r="P723" s="95"/>
      <c r="Q723" s="96">
        <v>1</v>
      </c>
      <c r="R723" s="97"/>
      <c r="S723" s="62"/>
    </row>
    <row r="724" spans="1:19" s="4" customFormat="1" ht="38.25" customHeight="1">
      <c r="A724" s="232"/>
      <c r="B724" s="233"/>
      <c r="C724" s="232"/>
      <c r="D724" s="232"/>
      <c r="E724" s="232"/>
      <c r="F724" s="232"/>
      <c r="G724" s="232"/>
      <c r="H724" s="632"/>
      <c r="I724" s="634"/>
      <c r="J724" s="50" t="s">
        <v>788</v>
      </c>
      <c r="K724" s="178" t="s">
        <v>790</v>
      </c>
      <c r="L724" s="7">
        <v>1</v>
      </c>
      <c r="M724" s="7">
        <v>30</v>
      </c>
      <c r="N724" s="85" t="s">
        <v>239</v>
      </c>
      <c r="O724" s="93"/>
      <c r="P724" s="95">
        <v>1</v>
      </c>
      <c r="Q724" s="96"/>
      <c r="R724" s="97"/>
      <c r="S724" s="62"/>
    </row>
    <row r="725" spans="1:19" s="4" customFormat="1" ht="30">
      <c r="A725" s="232"/>
      <c r="B725" s="233"/>
      <c r="C725" s="232"/>
      <c r="D725" s="232"/>
      <c r="E725" s="232"/>
      <c r="F725" s="232"/>
      <c r="G725" s="232"/>
      <c r="H725" s="632" t="s">
        <v>119</v>
      </c>
      <c r="I725" s="633" t="s">
        <v>901</v>
      </c>
      <c r="J725" s="50" t="s">
        <v>788</v>
      </c>
      <c r="K725" s="178" t="s">
        <v>169</v>
      </c>
      <c r="L725" s="7">
        <v>1</v>
      </c>
      <c r="M725" s="7" t="s">
        <v>94</v>
      </c>
      <c r="N725" s="85" t="s">
        <v>699</v>
      </c>
      <c r="O725" s="93"/>
      <c r="P725" s="95"/>
      <c r="Q725" s="96"/>
      <c r="R725" s="97"/>
      <c r="S725" s="62"/>
    </row>
    <row r="726" spans="1:19" s="4" customFormat="1" ht="30">
      <c r="A726" s="232"/>
      <c r="B726" s="233"/>
      <c r="C726" s="232"/>
      <c r="D726" s="232"/>
      <c r="E726" s="232"/>
      <c r="F726" s="232"/>
      <c r="G726" s="232"/>
      <c r="H726" s="632"/>
      <c r="I726" s="634"/>
      <c r="J726" s="50" t="s">
        <v>788</v>
      </c>
      <c r="K726" s="178" t="s">
        <v>170</v>
      </c>
      <c r="L726" s="7">
        <v>1</v>
      </c>
      <c r="M726" s="7" t="s">
        <v>94</v>
      </c>
      <c r="N726" s="85"/>
      <c r="O726" s="62"/>
      <c r="P726" s="95"/>
      <c r="Q726" s="96"/>
      <c r="R726" s="97"/>
      <c r="S726" s="62"/>
    </row>
    <row r="727" spans="1:19" s="4" customFormat="1" ht="30">
      <c r="A727" s="232"/>
      <c r="B727" s="233"/>
      <c r="C727" s="232"/>
      <c r="D727" s="232"/>
      <c r="E727" s="232"/>
      <c r="F727" s="232"/>
      <c r="G727" s="232"/>
      <c r="H727" s="632"/>
      <c r="I727" s="634"/>
      <c r="J727" s="50" t="s">
        <v>789</v>
      </c>
      <c r="K727" s="178" t="s">
        <v>171</v>
      </c>
      <c r="L727" s="7">
        <v>1</v>
      </c>
      <c r="M727" s="7" t="s">
        <v>94</v>
      </c>
      <c r="N727" s="85" t="s">
        <v>699</v>
      </c>
      <c r="O727" s="93"/>
      <c r="P727" s="95"/>
      <c r="Q727" s="96"/>
      <c r="R727" s="97"/>
      <c r="S727" s="62"/>
    </row>
    <row r="728" spans="1:19" s="4" customFormat="1" ht="30">
      <c r="A728" s="232"/>
      <c r="B728" s="233"/>
      <c r="C728" s="232"/>
      <c r="D728" s="232"/>
      <c r="E728" s="232"/>
      <c r="F728" s="232"/>
      <c r="G728" s="232"/>
      <c r="H728" s="632"/>
      <c r="I728" s="647"/>
      <c r="J728" s="50" t="s">
        <v>789</v>
      </c>
      <c r="K728" s="178" t="s">
        <v>172</v>
      </c>
      <c r="L728" s="7">
        <v>1</v>
      </c>
      <c r="M728" s="7" t="s">
        <v>94</v>
      </c>
      <c r="N728" s="85"/>
      <c r="O728" s="62"/>
      <c r="P728" s="95"/>
      <c r="Q728" s="96"/>
      <c r="R728" s="97"/>
      <c r="S728" s="62"/>
    </row>
    <row r="729" spans="1:19" s="4" customFormat="1" ht="15" customHeight="1">
      <c r="A729" s="232"/>
      <c r="B729" s="233"/>
      <c r="C729" s="232"/>
      <c r="D729" s="232"/>
      <c r="E729" s="232"/>
      <c r="F729" s="232"/>
      <c r="G729" s="232"/>
      <c r="H729" s="632" t="s">
        <v>119</v>
      </c>
      <c r="I729" s="631" t="s">
        <v>1201</v>
      </c>
      <c r="J729" s="50" t="s">
        <v>794</v>
      </c>
      <c r="K729" s="49" t="s">
        <v>173</v>
      </c>
      <c r="L729" s="7">
        <v>1</v>
      </c>
      <c r="M729" s="7">
        <v>30</v>
      </c>
      <c r="N729" s="85" t="s">
        <v>239</v>
      </c>
      <c r="O729" s="93"/>
      <c r="P729" s="95">
        <v>1</v>
      </c>
      <c r="Q729" s="96"/>
      <c r="R729" s="97"/>
      <c r="S729" s="62"/>
    </row>
    <row r="730" spans="1:19" s="4" customFormat="1" ht="15">
      <c r="A730" s="232"/>
      <c r="B730" s="233"/>
      <c r="C730" s="232"/>
      <c r="D730" s="232"/>
      <c r="E730" s="232"/>
      <c r="F730" s="232"/>
      <c r="G730" s="232"/>
      <c r="H730" s="632"/>
      <c r="I730" s="632"/>
      <c r="J730" s="50" t="s">
        <v>794</v>
      </c>
      <c r="K730" s="49" t="s">
        <v>174</v>
      </c>
      <c r="L730" s="7">
        <v>1</v>
      </c>
      <c r="M730" s="7">
        <v>30</v>
      </c>
      <c r="N730" s="85" t="s">
        <v>699</v>
      </c>
      <c r="O730" s="62"/>
      <c r="P730" s="95">
        <v>1</v>
      </c>
      <c r="Q730" s="96"/>
      <c r="R730" s="97"/>
      <c r="S730" s="62"/>
    </row>
    <row r="731" spans="1:19" s="4" customFormat="1" ht="15">
      <c r="A731" s="232"/>
      <c r="B731" s="233"/>
      <c r="C731" s="232"/>
      <c r="D731" s="232"/>
      <c r="E731" s="232"/>
      <c r="F731" s="232"/>
      <c r="G731" s="232"/>
      <c r="H731" s="632"/>
      <c r="I731" s="632"/>
      <c r="J731" s="50" t="s">
        <v>795</v>
      </c>
      <c r="K731" s="178" t="s">
        <v>896</v>
      </c>
      <c r="L731" s="7">
        <v>3</v>
      </c>
      <c r="M731" s="7">
        <v>22</v>
      </c>
      <c r="N731" s="85" t="s">
        <v>239</v>
      </c>
      <c r="O731" s="93"/>
      <c r="P731" s="95"/>
      <c r="Q731" s="96"/>
      <c r="R731" s="97">
        <v>1</v>
      </c>
      <c r="S731" s="62"/>
    </row>
    <row r="732" spans="1:19" s="4" customFormat="1" ht="15">
      <c r="A732" s="232"/>
      <c r="B732" s="233"/>
      <c r="C732" s="232"/>
      <c r="D732" s="232"/>
      <c r="E732" s="232"/>
      <c r="F732" s="232"/>
      <c r="G732" s="232"/>
      <c r="H732" s="632"/>
      <c r="I732" s="632"/>
      <c r="J732" s="50" t="s">
        <v>796</v>
      </c>
      <c r="K732" s="178" t="s">
        <v>167</v>
      </c>
      <c r="L732" s="7">
        <v>2</v>
      </c>
      <c r="M732" s="7">
        <v>26</v>
      </c>
      <c r="N732" s="85" t="s">
        <v>239</v>
      </c>
      <c r="O732" s="93"/>
      <c r="P732" s="95"/>
      <c r="Q732" s="96">
        <v>1</v>
      </c>
      <c r="R732" s="97"/>
      <c r="S732" s="62"/>
    </row>
    <row r="733" spans="1:19" s="4" customFormat="1" ht="15">
      <c r="A733" s="232"/>
      <c r="B733" s="233"/>
      <c r="C733" s="232"/>
      <c r="D733" s="232"/>
      <c r="E733" s="232"/>
      <c r="F733" s="232"/>
      <c r="G733" s="232"/>
      <c r="H733" s="632"/>
      <c r="I733" s="632"/>
      <c r="J733" s="50" t="s">
        <v>796</v>
      </c>
      <c r="K733" s="178" t="s">
        <v>168</v>
      </c>
      <c r="L733" s="7">
        <v>1</v>
      </c>
      <c r="M733" s="7">
        <v>30</v>
      </c>
      <c r="N733" s="85" t="s">
        <v>699</v>
      </c>
      <c r="O733" s="62"/>
      <c r="P733" s="95">
        <v>1</v>
      </c>
      <c r="Q733" s="96"/>
      <c r="R733" s="97"/>
      <c r="S733" s="62"/>
    </row>
    <row r="734" spans="1:19" s="4" customFormat="1" ht="15">
      <c r="A734" s="232"/>
      <c r="B734" s="233"/>
      <c r="C734" s="232"/>
      <c r="D734" s="232"/>
      <c r="E734" s="232"/>
      <c r="F734" s="232"/>
      <c r="G734" s="232"/>
      <c r="H734" s="632"/>
      <c r="I734" s="632"/>
      <c r="J734" s="50" t="s">
        <v>797</v>
      </c>
      <c r="K734" s="178" t="s">
        <v>898</v>
      </c>
      <c r="L734" s="7">
        <v>1</v>
      </c>
      <c r="M734" s="7">
        <v>30</v>
      </c>
      <c r="N734" s="85" t="s">
        <v>239</v>
      </c>
      <c r="O734" s="93"/>
      <c r="P734" s="95">
        <v>1</v>
      </c>
      <c r="Q734" s="96"/>
      <c r="R734" s="97"/>
      <c r="S734" s="62"/>
    </row>
    <row r="735" spans="1:19" s="4" customFormat="1" ht="15" customHeight="1">
      <c r="A735" s="232"/>
      <c r="B735" s="233"/>
      <c r="C735" s="232"/>
      <c r="D735" s="232"/>
      <c r="E735" s="232"/>
      <c r="F735" s="232"/>
      <c r="G735" s="232"/>
      <c r="H735" s="632" t="s">
        <v>119</v>
      </c>
      <c r="I735" s="631" t="s">
        <v>902</v>
      </c>
      <c r="J735" s="50" t="s">
        <v>903</v>
      </c>
      <c r="K735" s="178" t="s">
        <v>167</v>
      </c>
      <c r="L735" s="7">
        <v>5</v>
      </c>
      <c r="M735" s="7">
        <v>16</v>
      </c>
      <c r="N735" s="85"/>
      <c r="O735" s="93"/>
      <c r="P735" s="95"/>
      <c r="Q735" s="96"/>
      <c r="R735" s="97"/>
      <c r="S735" s="62"/>
    </row>
    <row r="736" spans="1:19" s="4" customFormat="1" ht="15">
      <c r="A736" s="232"/>
      <c r="B736" s="233"/>
      <c r="C736" s="232"/>
      <c r="D736" s="232"/>
      <c r="E736" s="232"/>
      <c r="F736" s="232"/>
      <c r="G736" s="232"/>
      <c r="H736" s="632"/>
      <c r="I736" s="632"/>
      <c r="J736" s="50" t="s">
        <v>903</v>
      </c>
      <c r="K736" s="178" t="s">
        <v>168</v>
      </c>
      <c r="L736" s="7">
        <v>1</v>
      </c>
      <c r="M736" s="7">
        <v>30</v>
      </c>
      <c r="N736" s="85"/>
      <c r="O736" s="62"/>
      <c r="P736" s="95">
        <v>1</v>
      </c>
      <c r="Q736" s="96"/>
      <c r="R736" s="97"/>
      <c r="S736" s="62"/>
    </row>
    <row r="737" spans="1:19" s="4" customFormat="1" ht="15">
      <c r="A737" s="232"/>
      <c r="B737" s="233"/>
      <c r="C737" s="232"/>
      <c r="D737" s="232"/>
      <c r="E737" s="232"/>
      <c r="F737" s="232"/>
      <c r="G737" s="232"/>
      <c r="H737" s="632"/>
      <c r="I737" s="632"/>
      <c r="J737" s="50" t="s">
        <v>904</v>
      </c>
      <c r="K737" s="178" t="s">
        <v>898</v>
      </c>
      <c r="L737" s="7">
        <v>2</v>
      </c>
      <c r="M737" s="7">
        <v>26</v>
      </c>
      <c r="N737" s="85"/>
      <c r="O737" s="93"/>
      <c r="P737" s="95"/>
      <c r="Q737" s="96">
        <v>1</v>
      </c>
      <c r="R737" s="97"/>
      <c r="S737" s="62"/>
    </row>
    <row r="738" spans="1:19" s="4" customFormat="1" ht="15">
      <c r="A738" s="232"/>
      <c r="B738" s="233"/>
      <c r="C738" s="232"/>
      <c r="D738" s="232"/>
      <c r="E738" s="232"/>
      <c r="F738" s="232"/>
      <c r="G738" s="232"/>
      <c r="H738" s="632"/>
      <c r="I738" s="632"/>
      <c r="J738" s="50" t="s">
        <v>906</v>
      </c>
      <c r="K738" s="49" t="s">
        <v>173</v>
      </c>
      <c r="L738" s="7">
        <v>2</v>
      </c>
      <c r="M738" s="7">
        <v>26</v>
      </c>
      <c r="N738" s="85"/>
      <c r="O738" s="93"/>
      <c r="P738" s="95"/>
      <c r="Q738" s="96">
        <v>1</v>
      </c>
      <c r="R738" s="97"/>
      <c r="S738" s="62"/>
    </row>
    <row r="739" spans="1:19" s="4" customFormat="1" ht="15">
      <c r="A739" s="232"/>
      <c r="B739" s="233"/>
      <c r="C739" s="232"/>
      <c r="D739" s="232"/>
      <c r="E739" s="232"/>
      <c r="F739" s="232"/>
      <c r="G739" s="232"/>
      <c r="H739" s="632"/>
      <c r="I739" s="632"/>
      <c r="J739" s="50" t="s">
        <v>906</v>
      </c>
      <c r="K739" s="49" t="s">
        <v>174</v>
      </c>
      <c r="L739" s="7">
        <v>1</v>
      </c>
      <c r="M739" s="7">
        <v>30</v>
      </c>
      <c r="N739" s="85"/>
      <c r="O739" s="62"/>
      <c r="P739" s="447">
        <v>1</v>
      </c>
      <c r="Q739" s="448"/>
      <c r="R739" s="449"/>
      <c r="S739" s="62"/>
    </row>
    <row r="740" spans="1:19" s="4" customFormat="1" ht="19.5" customHeight="1">
      <c r="A740" s="232"/>
      <c r="B740" s="233"/>
      <c r="C740" s="232"/>
      <c r="D740" s="232"/>
      <c r="E740" s="232"/>
      <c r="F740" s="232"/>
      <c r="G740" s="232"/>
      <c r="H740" s="653" t="s">
        <v>8</v>
      </c>
      <c r="I740" s="632" t="s">
        <v>945</v>
      </c>
      <c r="J740" s="50" t="s">
        <v>940</v>
      </c>
      <c r="K740" s="178" t="s">
        <v>917</v>
      </c>
      <c r="L740" s="7">
        <v>5</v>
      </c>
      <c r="M740" s="7" t="s">
        <v>94</v>
      </c>
      <c r="N740" s="85" t="s">
        <v>699</v>
      </c>
      <c r="O740" s="62"/>
      <c r="P740" s="62"/>
      <c r="Q740" s="62"/>
      <c r="R740" s="62"/>
      <c r="S740" s="62"/>
    </row>
    <row r="741" spans="1:19" s="4" customFormat="1" ht="19.5" customHeight="1">
      <c r="A741" s="232"/>
      <c r="B741" s="233"/>
      <c r="C741" s="232"/>
      <c r="D741" s="232"/>
      <c r="E741" s="232"/>
      <c r="F741" s="232"/>
      <c r="G741" s="232"/>
      <c r="H741" s="653"/>
      <c r="I741" s="632"/>
      <c r="J741" s="50" t="s">
        <v>941</v>
      </c>
      <c r="K741" s="178" t="s">
        <v>939</v>
      </c>
      <c r="L741" s="7">
        <v>6</v>
      </c>
      <c r="M741" s="7" t="s">
        <v>94</v>
      </c>
      <c r="N741" s="85" t="s">
        <v>699</v>
      </c>
      <c r="O741" s="62"/>
      <c r="P741" s="62"/>
      <c r="Q741" s="62"/>
      <c r="R741" s="62"/>
      <c r="S741" s="62"/>
    </row>
    <row r="742" spans="1:19" s="4" customFormat="1" ht="19.5" customHeight="1">
      <c r="A742" s="232"/>
      <c r="B742" s="233"/>
      <c r="C742" s="232"/>
      <c r="D742" s="232"/>
      <c r="E742" s="232"/>
      <c r="F742" s="232"/>
      <c r="G742" s="232"/>
      <c r="H742" s="653"/>
      <c r="I742" s="632"/>
      <c r="J742" s="50" t="s">
        <v>943</v>
      </c>
      <c r="K742" s="178" t="s">
        <v>942</v>
      </c>
      <c r="L742" s="7">
        <v>7</v>
      </c>
      <c r="M742" s="7" t="s">
        <v>94</v>
      </c>
      <c r="N742" s="85" t="s">
        <v>699</v>
      </c>
      <c r="O742" s="62"/>
      <c r="P742" s="62"/>
      <c r="Q742" s="62"/>
      <c r="R742" s="62"/>
      <c r="S742" s="62"/>
    </row>
    <row r="743" spans="1:19" s="4" customFormat="1" ht="15" customHeight="1">
      <c r="A743" s="232"/>
      <c r="B743" s="233"/>
      <c r="C743" s="232"/>
      <c r="D743" s="232"/>
      <c r="E743" s="232"/>
      <c r="F743" s="232"/>
      <c r="G743" s="232"/>
      <c r="H743" s="633" t="s">
        <v>119</v>
      </c>
      <c r="I743" s="631" t="s">
        <v>1205</v>
      </c>
      <c r="J743" s="50" t="s">
        <v>951</v>
      </c>
      <c r="K743" s="178" t="s">
        <v>167</v>
      </c>
      <c r="L743" s="7">
        <v>3</v>
      </c>
      <c r="M743" s="7">
        <v>22</v>
      </c>
      <c r="N743" s="85" t="s">
        <v>239</v>
      </c>
      <c r="O743" s="93"/>
      <c r="P743" s="95"/>
      <c r="Q743" s="96"/>
      <c r="R743" s="97">
        <v>1</v>
      </c>
      <c r="S743" s="62"/>
    </row>
    <row r="744" spans="1:19" s="4" customFormat="1" ht="15">
      <c r="A744" s="232"/>
      <c r="B744" s="233"/>
      <c r="C744" s="232"/>
      <c r="D744" s="232"/>
      <c r="E744" s="232"/>
      <c r="F744" s="232"/>
      <c r="G744" s="232"/>
      <c r="H744" s="634"/>
      <c r="I744" s="632"/>
      <c r="J744" s="50" t="s">
        <v>951</v>
      </c>
      <c r="K744" s="178" t="s">
        <v>168</v>
      </c>
      <c r="L744" s="7">
        <v>1</v>
      </c>
      <c r="M744" s="7">
        <v>30</v>
      </c>
      <c r="N744" s="85" t="s">
        <v>239</v>
      </c>
      <c r="O744" s="62"/>
      <c r="P744" s="95">
        <v>1</v>
      </c>
      <c r="Q744" s="96"/>
      <c r="R744" s="97"/>
      <c r="S744" s="62"/>
    </row>
    <row r="745" spans="1:19" s="4" customFormat="1" ht="15">
      <c r="A745" s="232"/>
      <c r="B745" s="233"/>
      <c r="C745" s="232"/>
      <c r="D745" s="232"/>
      <c r="E745" s="232"/>
      <c r="F745" s="232"/>
      <c r="G745" s="232"/>
      <c r="H745" s="634"/>
      <c r="I745" s="632"/>
      <c r="J745" s="50" t="s">
        <v>952</v>
      </c>
      <c r="K745" s="178" t="s">
        <v>898</v>
      </c>
      <c r="L745" s="7">
        <v>4</v>
      </c>
      <c r="M745" s="7">
        <v>18</v>
      </c>
      <c r="N745" s="85" t="s">
        <v>699</v>
      </c>
      <c r="O745" s="93"/>
      <c r="P745" s="95"/>
      <c r="Q745" s="96"/>
      <c r="R745" s="97"/>
      <c r="S745" s="62"/>
    </row>
    <row r="746" spans="1:19" s="4" customFormat="1" ht="30">
      <c r="A746" s="232"/>
      <c r="B746" s="233"/>
      <c r="C746" s="232"/>
      <c r="D746" s="232"/>
      <c r="E746" s="232"/>
      <c r="F746" s="232"/>
      <c r="G746" s="232"/>
      <c r="H746" s="634"/>
      <c r="I746" s="632"/>
      <c r="J746" s="50" t="s">
        <v>952</v>
      </c>
      <c r="K746" s="178" t="s">
        <v>899</v>
      </c>
      <c r="L746" s="7">
        <v>1</v>
      </c>
      <c r="M746" s="7">
        <v>30</v>
      </c>
      <c r="N746" s="85" t="s">
        <v>239</v>
      </c>
      <c r="O746" s="62"/>
      <c r="P746" s="95">
        <v>1</v>
      </c>
      <c r="Q746" s="96"/>
      <c r="R746" s="97"/>
      <c r="S746" s="62"/>
    </row>
    <row r="747" spans="1:19" s="4" customFormat="1" ht="15">
      <c r="A747" s="232"/>
      <c r="B747" s="233"/>
      <c r="C747" s="232"/>
      <c r="D747" s="232"/>
      <c r="E747" s="232"/>
      <c r="F747" s="232"/>
      <c r="G747" s="232"/>
      <c r="H747" s="634"/>
      <c r="I747" s="632"/>
      <c r="J747" s="50" t="s">
        <v>953</v>
      </c>
      <c r="K747" s="178" t="s">
        <v>896</v>
      </c>
      <c r="L747" s="7">
        <v>3</v>
      </c>
      <c r="M747" s="7">
        <v>22</v>
      </c>
      <c r="N747" s="85" t="s">
        <v>239</v>
      </c>
      <c r="O747" s="93"/>
      <c r="P747" s="95"/>
      <c r="Q747" s="96"/>
      <c r="R747" s="97">
        <v>1</v>
      </c>
      <c r="S747" s="62"/>
    </row>
    <row r="748" spans="1:19" s="4" customFormat="1" ht="30">
      <c r="A748" s="232"/>
      <c r="B748" s="233"/>
      <c r="C748" s="232"/>
      <c r="D748" s="232"/>
      <c r="E748" s="232"/>
      <c r="F748" s="232"/>
      <c r="G748" s="232"/>
      <c r="H748" s="634"/>
      <c r="I748" s="632"/>
      <c r="J748" s="50" t="s">
        <v>953</v>
      </c>
      <c r="K748" s="178" t="s">
        <v>897</v>
      </c>
      <c r="L748" s="7">
        <v>1</v>
      </c>
      <c r="M748" s="7">
        <v>30</v>
      </c>
      <c r="N748" s="85" t="s">
        <v>239</v>
      </c>
      <c r="O748" s="62"/>
      <c r="P748" s="95">
        <v>1</v>
      </c>
      <c r="Q748" s="96"/>
      <c r="R748" s="97"/>
      <c r="S748" s="62"/>
    </row>
    <row r="749" spans="1:19" s="4" customFormat="1" ht="15">
      <c r="A749" s="232"/>
      <c r="B749" s="233"/>
      <c r="C749" s="232"/>
      <c r="D749" s="232"/>
      <c r="E749" s="232"/>
      <c r="F749" s="232"/>
      <c r="G749" s="232"/>
      <c r="H749" s="634"/>
      <c r="I749" s="632"/>
      <c r="J749" s="50" t="s">
        <v>954</v>
      </c>
      <c r="K749" s="49" t="s">
        <v>173</v>
      </c>
      <c r="L749" s="7">
        <v>1</v>
      </c>
      <c r="M749" s="7">
        <v>30</v>
      </c>
      <c r="N749" s="85" t="s">
        <v>239</v>
      </c>
      <c r="O749" s="93"/>
      <c r="P749" s="95">
        <v>1</v>
      </c>
      <c r="Q749" s="96"/>
      <c r="R749" s="97"/>
      <c r="S749" s="62"/>
    </row>
    <row r="750" spans="1:19" s="4" customFormat="1" ht="15">
      <c r="A750" s="232"/>
      <c r="B750" s="233"/>
      <c r="C750" s="232"/>
      <c r="D750" s="232"/>
      <c r="E750" s="232"/>
      <c r="F750" s="232"/>
      <c r="G750" s="232"/>
      <c r="H750" s="634"/>
      <c r="I750" s="632"/>
      <c r="J750" s="50" t="s">
        <v>954</v>
      </c>
      <c r="K750" s="49" t="s">
        <v>174</v>
      </c>
      <c r="L750" s="7">
        <v>1</v>
      </c>
      <c r="M750" s="7">
        <v>30</v>
      </c>
      <c r="N750" s="85" t="s">
        <v>239</v>
      </c>
      <c r="O750" s="62"/>
      <c r="P750" s="95">
        <v>1</v>
      </c>
      <c r="Q750" s="96"/>
      <c r="R750" s="97"/>
      <c r="S750" s="62"/>
    </row>
    <row r="751" spans="1:19" s="4" customFormat="1" ht="15">
      <c r="A751" s="232"/>
      <c r="B751" s="233"/>
      <c r="C751" s="232"/>
      <c r="D751" s="232"/>
      <c r="E751" s="232"/>
      <c r="F751" s="232"/>
      <c r="G751" s="232"/>
      <c r="H751" s="647"/>
      <c r="I751" s="632"/>
      <c r="J751" s="50" t="s">
        <v>955</v>
      </c>
      <c r="K751" s="178" t="s">
        <v>250</v>
      </c>
      <c r="L751" s="7">
        <v>1</v>
      </c>
      <c r="M751" s="7">
        <v>30</v>
      </c>
      <c r="N751" s="85" t="s">
        <v>699</v>
      </c>
      <c r="O751" s="62"/>
      <c r="P751" s="447" t="s">
        <v>900</v>
      </c>
      <c r="Q751" s="448"/>
      <c r="R751" s="450"/>
      <c r="S751" s="62"/>
    </row>
    <row r="752" spans="1:19" s="4" customFormat="1" ht="30">
      <c r="A752" s="232"/>
      <c r="B752" s="233"/>
      <c r="C752" s="232"/>
      <c r="D752" s="232"/>
      <c r="E752" s="232"/>
      <c r="F752" s="232"/>
      <c r="G752" s="232"/>
      <c r="H752" s="41" t="s">
        <v>8</v>
      </c>
      <c r="I752" s="46" t="s">
        <v>1010</v>
      </c>
      <c r="J752" s="50" t="s">
        <v>1011</v>
      </c>
      <c r="K752" s="178" t="s">
        <v>939</v>
      </c>
      <c r="L752" s="7">
        <v>3</v>
      </c>
      <c r="M752" s="7">
        <v>6</v>
      </c>
      <c r="N752" s="20" t="s">
        <v>699</v>
      </c>
      <c r="O752" s="8"/>
      <c r="P752" s="62"/>
      <c r="Q752" s="62"/>
      <c r="R752" s="62"/>
      <c r="S752" s="62"/>
    </row>
    <row r="753" spans="1:22" ht="14.25" customHeight="1" thickBot="1">
      <c r="A753" s="232"/>
      <c r="B753" s="233"/>
      <c r="C753" s="232"/>
      <c r="D753" s="232"/>
      <c r="E753" s="232"/>
      <c r="F753" s="232"/>
      <c r="G753" s="232"/>
      <c r="H753" s="232"/>
      <c r="I753" s="232"/>
      <c r="J753" s="232"/>
      <c r="K753" s="35" t="s">
        <v>110</v>
      </c>
      <c r="L753" s="250"/>
      <c r="M753" s="297">
        <f>SUM(M711:M722)</f>
        <v>820</v>
      </c>
      <c r="N753" s="9"/>
      <c r="O753" s="8"/>
      <c r="P753" s="451">
        <f>SUM(P723:P751)</f>
        <v>12</v>
      </c>
      <c r="Q753" s="451">
        <f>SUM(Q723:Q751)</f>
        <v>4</v>
      </c>
      <c r="R753" s="451">
        <f>SUM(R723:R751)</f>
        <v>3</v>
      </c>
      <c r="S753" s="6"/>
      <c r="T753" s="451">
        <f>SUM(T712:T739)</f>
        <v>3</v>
      </c>
      <c r="U753" s="451">
        <f>SUM(U712:U739)</f>
        <v>1</v>
      </c>
      <c r="V753" s="451">
        <f>SUM(V712:V739)</f>
        <v>0</v>
      </c>
    </row>
    <row r="754" spans="1:21" ht="13.5" customHeight="1" thickBot="1">
      <c r="A754" s="232"/>
      <c r="B754" s="233"/>
      <c r="C754" s="232"/>
      <c r="D754" s="232"/>
      <c r="E754" s="232"/>
      <c r="F754" s="232"/>
      <c r="G754" s="232"/>
      <c r="H754" s="232"/>
      <c r="I754" s="232"/>
      <c r="J754" s="232"/>
      <c r="K754" s="8"/>
      <c r="L754" s="61"/>
      <c r="M754" s="62"/>
      <c r="N754" s="6"/>
      <c r="O754" s="85"/>
      <c r="P754" s="85"/>
      <c r="Q754" s="85"/>
      <c r="R754" s="85"/>
      <c r="S754" s="85"/>
      <c r="T754" s="20"/>
      <c r="U754" s="20"/>
    </row>
    <row r="755" spans="1:21" ht="13.5" customHeight="1" thickBot="1">
      <c r="A755" s="232"/>
      <c r="B755" s="233"/>
      <c r="C755" s="232"/>
      <c r="D755" s="232"/>
      <c r="E755" s="232"/>
      <c r="F755" s="232"/>
      <c r="G755" s="232"/>
      <c r="H755" s="232"/>
      <c r="I755" s="232"/>
      <c r="J755" s="232"/>
      <c r="K755" s="26" t="s">
        <v>111</v>
      </c>
      <c r="L755" s="105"/>
      <c r="M755" s="82">
        <f>SUM(M618,M646,M695,M753)</f>
        <v>5314</v>
      </c>
      <c r="N755" s="6"/>
      <c r="O755" s="85"/>
      <c r="P755" s="85"/>
      <c r="Q755" s="85"/>
      <c r="R755" s="85"/>
      <c r="S755" s="85"/>
      <c r="T755" s="20"/>
      <c r="U755" s="20"/>
    </row>
    <row r="756" spans="1:22" ht="13.5" customHeight="1">
      <c r="A756" s="232"/>
      <c r="B756" s="233"/>
      <c r="C756" s="232"/>
      <c r="D756" s="232"/>
      <c r="E756" s="232"/>
      <c r="F756" s="232"/>
      <c r="G756" s="232"/>
      <c r="H756" s="232"/>
      <c r="I756" s="232"/>
      <c r="J756" s="209"/>
      <c r="K756" s="209"/>
      <c r="L756" s="209"/>
      <c r="M756" s="155" t="s">
        <v>53</v>
      </c>
      <c r="N756" s="6"/>
      <c r="O756" s="152">
        <f>SUM(O569:O755)</f>
        <v>46</v>
      </c>
      <c r="P756" s="152">
        <f>SUM(P618,P646,P695)</f>
        <v>30</v>
      </c>
      <c r="Q756" s="152">
        <f>SUM(Q618,Q646,Q695)</f>
        <v>9</v>
      </c>
      <c r="R756" s="152">
        <f>SUM(R618,R646,R695)</f>
        <v>11</v>
      </c>
      <c r="S756" s="218">
        <f>SUM(S569:S755)</f>
        <v>10</v>
      </c>
      <c r="T756" s="152">
        <f>SUM(T618,T646,T695)</f>
        <v>5</v>
      </c>
      <c r="U756" s="152">
        <f>SUM(U618,U646,U695)</f>
        <v>1</v>
      </c>
      <c r="V756" s="152">
        <f>SUM(V618,V646,V695)</f>
        <v>0</v>
      </c>
    </row>
    <row r="757" spans="1:18" ht="15">
      <c r="A757" s="232"/>
      <c r="B757" s="233"/>
      <c r="C757" s="232"/>
      <c r="D757" s="232"/>
      <c r="E757" s="232"/>
      <c r="F757" s="232"/>
      <c r="G757" s="232"/>
      <c r="H757" s="232"/>
      <c r="I757" s="232"/>
      <c r="J757" s="232"/>
      <c r="K757" s="232"/>
      <c r="L757" s="232"/>
      <c r="M757" s="232"/>
      <c r="N757" s="232"/>
      <c r="O757" s="101"/>
      <c r="P757" s="62"/>
      <c r="Q757" s="62"/>
      <c r="R757" s="62"/>
    </row>
    <row r="758" spans="1:19" ht="60">
      <c r="A758" s="88" t="s">
        <v>20</v>
      </c>
      <c r="B758" s="88" t="s">
        <v>17</v>
      </c>
      <c r="C758" s="88" t="s">
        <v>46</v>
      </c>
      <c r="D758" s="88" t="s">
        <v>307</v>
      </c>
      <c r="E758" s="89" t="s">
        <v>98</v>
      </c>
      <c r="F758" s="90" t="s">
        <v>99</v>
      </c>
      <c r="G758" s="88" t="s">
        <v>47</v>
      </c>
      <c r="H758" s="88" t="s">
        <v>21</v>
      </c>
      <c r="I758" s="91" t="s">
        <v>742</v>
      </c>
      <c r="J758" s="92" t="s">
        <v>644</v>
      </c>
      <c r="K758" s="88" t="s">
        <v>645</v>
      </c>
      <c r="L758" s="102" t="s">
        <v>19</v>
      </c>
      <c r="M758" s="88" t="s">
        <v>108</v>
      </c>
      <c r="N758" s="9"/>
      <c r="O758" s="8"/>
      <c r="P758" s="8"/>
      <c r="Q758" s="8"/>
      <c r="R758" s="8"/>
      <c r="S758" s="6"/>
    </row>
    <row r="759" spans="1:19" ht="14.25" customHeight="1">
      <c r="A759" s="9">
        <v>1</v>
      </c>
      <c r="B759" s="17" t="s">
        <v>110</v>
      </c>
      <c r="C759" s="32">
        <f>SUM(M770)</f>
        <v>46</v>
      </c>
      <c r="D759" s="208" t="s">
        <v>1358</v>
      </c>
      <c r="E759" s="210"/>
      <c r="F759" s="18"/>
      <c r="I759" s="23"/>
      <c r="J759" s="24"/>
      <c r="K759" s="39"/>
      <c r="L759" s="61"/>
      <c r="M759" s="62"/>
      <c r="N759" s="9"/>
      <c r="O759" s="8"/>
      <c r="P759" s="8"/>
      <c r="Q759" s="8"/>
      <c r="R759" s="8"/>
      <c r="S759" s="6"/>
    </row>
    <row r="760" spans="1:21" ht="45">
      <c r="A760" s="120">
        <v>1</v>
      </c>
      <c r="B760" s="142" t="s">
        <v>473</v>
      </c>
      <c r="C760" s="120" t="s">
        <v>87</v>
      </c>
      <c r="D760" s="120" t="s">
        <v>417</v>
      </c>
      <c r="E760" s="120" t="s">
        <v>162</v>
      </c>
      <c r="F760" s="120"/>
      <c r="G760" s="120"/>
      <c r="H760" s="47" t="s">
        <v>472</v>
      </c>
      <c r="I760" s="316" t="s">
        <v>427</v>
      </c>
      <c r="J760" s="278" t="s">
        <v>418</v>
      </c>
      <c r="K760" s="46" t="s">
        <v>419</v>
      </c>
      <c r="L760" s="174">
        <v>8</v>
      </c>
      <c r="M760" s="7">
        <v>20</v>
      </c>
      <c r="N760" s="9"/>
      <c r="O760" s="93">
        <v>1</v>
      </c>
      <c r="P760" s="95"/>
      <c r="Q760" s="96"/>
      <c r="R760" s="97"/>
      <c r="S760" s="4"/>
      <c r="T760" s="4"/>
      <c r="U760" s="4"/>
    </row>
    <row r="761" spans="1:21" ht="60">
      <c r="A761" s="232"/>
      <c r="B761" s="233"/>
      <c r="C761" s="232"/>
      <c r="D761" s="376"/>
      <c r="E761" s="232"/>
      <c r="F761" s="232"/>
      <c r="G761" s="232"/>
      <c r="H761" s="47" t="s">
        <v>472</v>
      </c>
      <c r="I761" s="47" t="s">
        <v>506</v>
      </c>
      <c r="J761" s="278" t="s">
        <v>426</v>
      </c>
      <c r="K761" s="46" t="s">
        <v>425</v>
      </c>
      <c r="L761" s="174">
        <v>2</v>
      </c>
      <c r="M761" s="251">
        <v>26</v>
      </c>
      <c r="N761" s="377" t="s">
        <v>9</v>
      </c>
      <c r="O761" s="190">
        <v>1</v>
      </c>
      <c r="P761" s="95"/>
      <c r="Q761" s="96">
        <v>1</v>
      </c>
      <c r="R761" s="97"/>
      <c r="S761" s="4"/>
      <c r="T761" s="4"/>
      <c r="U761" s="4"/>
    </row>
    <row r="762" spans="1:21" ht="30">
      <c r="A762" s="417" t="s">
        <v>41</v>
      </c>
      <c r="B762" s="142" t="s">
        <v>420</v>
      </c>
      <c r="C762" s="120" t="s">
        <v>421</v>
      </c>
      <c r="D762" s="158" t="s">
        <v>422</v>
      </c>
      <c r="E762" s="120"/>
      <c r="F762" s="120"/>
      <c r="G762" s="273"/>
      <c r="H762" s="632" t="s">
        <v>472</v>
      </c>
      <c r="I762" s="632" t="s">
        <v>510</v>
      </c>
      <c r="J762" s="660" t="s">
        <v>511</v>
      </c>
      <c r="K762" s="46" t="s">
        <v>507</v>
      </c>
      <c r="L762" s="174">
        <v>1</v>
      </c>
      <c r="M762" s="7" t="s">
        <v>94</v>
      </c>
      <c r="N762" s="9"/>
      <c r="O762" s="93"/>
      <c r="P762" s="6"/>
      <c r="Q762" s="6"/>
      <c r="R762" s="6"/>
      <c r="S762" s="4"/>
      <c r="T762" s="4"/>
      <c r="U762" s="4"/>
    </row>
    <row r="763" spans="1:21" ht="15">
      <c r="A763" s="232"/>
      <c r="B763" s="233"/>
      <c r="C763" s="232"/>
      <c r="D763" s="376"/>
      <c r="E763" s="232"/>
      <c r="F763" s="232"/>
      <c r="G763" s="232"/>
      <c r="H763" s="632"/>
      <c r="I763" s="632"/>
      <c r="J763" s="660"/>
      <c r="K763" s="46" t="s">
        <v>423</v>
      </c>
      <c r="L763" s="174">
        <v>1</v>
      </c>
      <c r="M763" s="7" t="s">
        <v>94</v>
      </c>
      <c r="N763" s="9"/>
      <c r="O763" s="93"/>
      <c r="P763" s="6"/>
      <c r="Q763" s="6"/>
      <c r="R763" s="6"/>
      <c r="S763" s="4"/>
      <c r="T763" s="4"/>
      <c r="U763" s="4"/>
    </row>
    <row r="764" spans="1:21" ht="14.25" customHeight="1">
      <c r="A764" s="232"/>
      <c r="B764" s="233"/>
      <c r="C764" s="232"/>
      <c r="D764" s="376"/>
      <c r="E764" s="232"/>
      <c r="F764" s="232"/>
      <c r="G764" s="232"/>
      <c r="H764" s="632"/>
      <c r="I764" s="632"/>
      <c r="J764" s="660"/>
      <c r="K764" s="46" t="s">
        <v>508</v>
      </c>
      <c r="L764" s="174">
        <v>2</v>
      </c>
      <c r="M764" s="7" t="s">
        <v>94</v>
      </c>
      <c r="N764" s="9"/>
      <c r="O764" s="93"/>
      <c r="P764" s="6"/>
      <c r="Q764" s="6"/>
      <c r="R764" s="6"/>
      <c r="S764" s="4"/>
      <c r="T764" s="4"/>
      <c r="U764" s="4"/>
    </row>
    <row r="765" spans="1:21" ht="15">
      <c r="A765" s="232"/>
      <c r="B765" s="233"/>
      <c r="C765" s="232"/>
      <c r="D765" s="376"/>
      <c r="E765" s="232"/>
      <c r="F765" s="232"/>
      <c r="G765" s="232"/>
      <c r="H765" s="632"/>
      <c r="I765" s="632"/>
      <c r="J765" s="660"/>
      <c r="K765" s="46" t="s">
        <v>509</v>
      </c>
      <c r="L765" s="174">
        <v>3</v>
      </c>
      <c r="M765" s="7" t="s">
        <v>94</v>
      </c>
      <c r="N765" s="9"/>
      <c r="O765" s="93"/>
      <c r="P765" s="6"/>
      <c r="Q765" s="6"/>
      <c r="R765" s="6"/>
      <c r="S765" s="4"/>
      <c r="T765" s="4"/>
      <c r="U765" s="4"/>
    </row>
    <row r="766" spans="1:21" ht="30">
      <c r="A766" s="232"/>
      <c r="B766" s="233"/>
      <c r="C766" s="232"/>
      <c r="D766" s="376"/>
      <c r="E766" s="232"/>
      <c r="F766" s="232"/>
      <c r="G766" s="232"/>
      <c r="H766" s="632"/>
      <c r="I766" s="632"/>
      <c r="J766" s="660"/>
      <c r="K766" s="46" t="s">
        <v>424</v>
      </c>
      <c r="L766" s="174">
        <v>1</v>
      </c>
      <c r="M766" s="7" t="s">
        <v>94</v>
      </c>
      <c r="N766" s="9"/>
      <c r="O766" s="93"/>
      <c r="P766" s="6"/>
      <c r="Q766" s="6"/>
      <c r="R766" s="6"/>
      <c r="S766" s="4"/>
      <c r="T766" s="4"/>
      <c r="U766" s="4"/>
    </row>
    <row r="767" spans="1:21" ht="30">
      <c r="A767" s="232"/>
      <c r="B767" s="233"/>
      <c r="C767" s="232"/>
      <c r="D767" s="376"/>
      <c r="E767" s="232"/>
      <c r="F767" s="232"/>
      <c r="G767" s="232"/>
      <c r="H767" s="633" t="s">
        <v>472</v>
      </c>
      <c r="I767" s="633" t="s">
        <v>1396</v>
      </c>
      <c r="J767" s="755" t="s">
        <v>1378</v>
      </c>
      <c r="K767" s="46" t="s">
        <v>1380</v>
      </c>
      <c r="L767" s="174">
        <v>3</v>
      </c>
      <c r="M767" s="7">
        <v>22</v>
      </c>
      <c r="N767" s="611" t="s">
        <v>239</v>
      </c>
      <c r="O767" s="93"/>
      <c r="P767" s="95"/>
      <c r="Q767" s="96"/>
      <c r="R767" s="97"/>
      <c r="S767" s="4"/>
      <c r="T767" s="4"/>
      <c r="U767" s="4"/>
    </row>
    <row r="768" spans="1:21" ht="30">
      <c r="A768" s="232"/>
      <c r="B768" s="233"/>
      <c r="C768" s="232"/>
      <c r="D768" s="376"/>
      <c r="E768" s="232"/>
      <c r="F768" s="232"/>
      <c r="G768" s="232"/>
      <c r="H768" s="634"/>
      <c r="I768" s="634"/>
      <c r="J768" s="763"/>
      <c r="K768" s="46" t="s">
        <v>1379</v>
      </c>
      <c r="L768" s="174">
        <v>3</v>
      </c>
      <c r="M768" s="7">
        <v>22</v>
      </c>
      <c r="N768" s="611" t="s">
        <v>239</v>
      </c>
      <c r="O768" s="93"/>
      <c r="P768" s="95"/>
      <c r="Q768" s="96"/>
      <c r="R768" s="97"/>
      <c r="S768" s="4"/>
      <c r="T768" s="4"/>
      <c r="U768" s="4"/>
    </row>
    <row r="769" spans="1:21" ht="30">
      <c r="A769" s="232"/>
      <c r="B769" s="233"/>
      <c r="C769" s="232"/>
      <c r="D769" s="376"/>
      <c r="E769" s="232"/>
      <c r="F769" s="232"/>
      <c r="G769" s="232"/>
      <c r="H769" s="647"/>
      <c r="I769" s="647"/>
      <c r="J769" s="756"/>
      <c r="K769" s="46" t="s">
        <v>1381</v>
      </c>
      <c r="L769" s="174">
        <v>1</v>
      </c>
      <c r="M769" s="7">
        <v>30</v>
      </c>
      <c r="N769" s="611" t="s">
        <v>239</v>
      </c>
      <c r="O769" s="93"/>
      <c r="P769" s="95"/>
      <c r="Q769" s="96"/>
      <c r="R769" s="97"/>
      <c r="S769" s="4"/>
      <c r="T769" s="4"/>
      <c r="U769" s="4"/>
    </row>
    <row r="770" spans="1:18" ht="14.25" customHeight="1" thickBot="1">
      <c r="A770" s="232"/>
      <c r="B770" s="233"/>
      <c r="C770" s="232"/>
      <c r="D770" s="232"/>
      <c r="E770" s="232"/>
      <c r="F770" s="232"/>
      <c r="G770" s="232"/>
      <c r="H770" s="232"/>
      <c r="I770" s="232"/>
      <c r="J770" s="232"/>
      <c r="K770" s="35" t="s">
        <v>110</v>
      </c>
      <c r="L770" s="250"/>
      <c r="M770" s="137">
        <f>SUM(M760:M766)</f>
        <v>46</v>
      </c>
      <c r="N770" s="9"/>
      <c r="O770" s="8"/>
      <c r="P770" s="8"/>
      <c r="Q770" s="8"/>
      <c r="R770" s="8"/>
    </row>
    <row r="771" spans="1:18" ht="14.25" customHeight="1">
      <c r="A771" s="232"/>
      <c r="B771" s="233"/>
      <c r="C771" s="232"/>
      <c r="D771" s="232"/>
      <c r="E771" s="232"/>
      <c r="F771" s="232"/>
      <c r="G771" s="232"/>
      <c r="H771" s="232"/>
      <c r="I771" s="232"/>
      <c r="J771" s="209"/>
      <c r="K771" s="209"/>
      <c r="L771" s="209"/>
      <c r="M771" s="155" t="s">
        <v>53</v>
      </c>
      <c r="N771" s="6"/>
      <c r="O771" s="152">
        <f>SUM(O760:O770)</f>
        <v>2</v>
      </c>
      <c r="P771" s="152">
        <f>SUM(P760:P770)</f>
        <v>0</v>
      </c>
      <c r="Q771" s="152">
        <f>SUM(Q760:Q770)</f>
        <v>1</v>
      </c>
      <c r="R771" s="152">
        <f>SUM(R760:R770)</f>
        <v>0</v>
      </c>
    </row>
    <row r="772" spans="1:20" ht="14.25" customHeight="1">
      <c r="A772" s="232"/>
      <c r="B772" s="233"/>
      <c r="C772" s="232"/>
      <c r="D772" s="232"/>
      <c r="E772" s="232"/>
      <c r="F772" s="232"/>
      <c r="G772" s="232"/>
      <c r="H772" s="232"/>
      <c r="I772" s="232"/>
      <c r="J772" s="232"/>
      <c r="K772" s="232"/>
      <c r="L772" s="232"/>
      <c r="M772" s="232"/>
      <c r="N772" s="232"/>
      <c r="O772" s="8"/>
      <c r="P772" s="8"/>
      <c r="Q772" s="8"/>
      <c r="R772" s="8"/>
      <c r="S772" s="119"/>
      <c r="T772" s="119"/>
    </row>
    <row r="773" spans="1:22" ht="60">
      <c r="A773" s="88" t="s">
        <v>20</v>
      </c>
      <c r="B773" s="88" t="s">
        <v>17</v>
      </c>
      <c r="C773" s="88" t="s">
        <v>46</v>
      </c>
      <c r="D773" s="88" t="s">
        <v>307</v>
      </c>
      <c r="E773" s="89" t="s">
        <v>98</v>
      </c>
      <c r="F773" s="90" t="s">
        <v>99</v>
      </c>
      <c r="G773" s="88" t="s">
        <v>47</v>
      </c>
      <c r="H773" s="88" t="s">
        <v>21</v>
      </c>
      <c r="I773" s="91" t="s">
        <v>742</v>
      </c>
      <c r="J773" s="92" t="s">
        <v>644</v>
      </c>
      <c r="K773" s="88" t="s">
        <v>645</v>
      </c>
      <c r="L773" s="102" t="s">
        <v>19</v>
      </c>
      <c r="M773" s="88" t="s">
        <v>108</v>
      </c>
      <c r="N773" s="9"/>
      <c r="O773" s="98" t="s">
        <v>302</v>
      </c>
      <c r="P773" s="91" t="s">
        <v>303</v>
      </c>
      <c r="Q773" s="91" t="s">
        <v>304</v>
      </c>
      <c r="R773" s="91" t="s">
        <v>305</v>
      </c>
      <c r="S773" s="197" t="s">
        <v>588</v>
      </c>
      <c r="T773" s="91" t="s">
        <v>303</v>
      </c>
      <c r="U773" s="91" t="s">
        <v>304</v>
      </c>
      <c r="V773" s="91" t="s">
        <v>305</v>
      </c>
    </row>
    <row r="774" spans="1:21" ht="14.25" customHeight="1">
      <c r="A774" s="9">
        <v>1</v>
      </c>
      <c r="B774" s="17" t="s">
        <v>110</v>
      </c>
      <c r="C774" s="32">
        <f>SUM(M794)</f>
        <v>180</v>
      </c>
      <c r="D774" s="208" t="s">
        <v>479</v>
      </c>
      <c r="E774" s="210"/>
      <c r="F774" s="18"/>
      <c r="I774" s="23"/>
      <c r="J774" s="24"/>
      <c r="K774" s="39"/>
      <c r="L774" s="61"/>
      <c r="M774" s="62"/>
      <c r="N774" s="9"/>
      <c r="O774" s="8"/>
      <c r="P774" s="8"/>
      <c r="Q774" s="8"/>
      <c r="R774" s="8"/>
      <c r="S774" s="6"/>
      <c r="T774" s="14"/>
      <c r="U774" s="14"/>
    </row>
    <row r="775" spans="1:19" ht="15.75" customHeight="1">
      <c r="A775" s="120">
        <v>1</v>
      </c>
      <c r="B775" s="142" t="s">
        <v>559</v>
      </c>
      <c r="C775" s="120" t="s">
        <v>122</v>
      </c>
      <c r="D775" s="120" t="s">
        <v>313</v>
      </c>
      <c r="E775" s="120">
        <v>3</v>
      </c>
      <c r="F775" s="120">
        <v>6</v>
      </c>
      <c r="G775" s="120" t="s">
        <v>107</v>
      </c>
      <c r="H775" s="633" t="s">
        <v>488</v>
      </c>
      <c r="I775" s="287" t="s">
        <v>639</v>
      </c>
      <c r="J775" s="587"/>
      <c r="K775" s="253" t="s">
        <v>560</v>
      </c>
      <c r="L775" s="290"/>
      <c r="M775" s="705">
        <v>30</v>
      </c>
      <c r="N775" s="9" t="s">
        <v>505</v>
      </c>
      <c r="O775" s="8"/>
      <c r="P775" s="8"/>
      <c r="Q775" s="8"/>
      <c r="R775" s="8"/>
      <c r="S775" s="6"/>
    </row>
    <row r="776" spans="1:19" ht="15">
      <c r="A776" s="232"/>
      <c r="B776" s="233"/>
      <c r="C776" s="232"/>
      <c r="D776" s="232"/>
      <c r="E776" s="232"/>
      <c r="F776" s="232"/>
      <c r="G776" s="232"/>
      <c r="H776" s="647"/>
      <c r="I776" s="259" t="s">
        <v>640</v>
      </c>
      <c r="J776" s="254"/>
      <c r="K776" s="255"/>
      <c r="L776" s="286"/>
      <c r="M776" s="706"/>
      <c r="N776" s="9"/>
      <c r="O776" s="8"/>
      <c r="P776" s="8"/>
      <c r="Q776" s="8"/>
      <c r="R776" s="8"/>
      <c r="S776" s="6"/>
    </row>
    <row r="777" spans="1:21" ht="15" customHeight="1">
      <c r="A777" s="232"/>
      <c r="B777" s="233"/>
      <c r="C777" s="232"/>
      <c r="D777" s="232"/>
      <c r="E777" s="232"/>
      <c r="F777" s="232"/>
      <c r="G777" s="232"/>
      <c r="H777" s="232"/>
      <c r="I777" s="172" t="s">
        <v>746</v>
      </c>
      <c r="J777" s="252"/>
      <c r="K777" s="253"/>
      <c r="L777" s="260"/>
      <c r="M777" s="697"/>
      <c r="N777" s="9" t="s">
        <v>505</v>
      </c>
      <c r="O777" s="8"/>
      <c r="P777" s="99"/>
      <c r="Q777" s="99"/>
      <c r="R777" s="99"/>
      <c r="S777" s="6"/>
      <c r="T777" s="14"/>
      <c r="U777" s="14"/>
    </row>
    <row r="778" spans="1:21" ht="15">
      <c r="A778" s="232"/>
      <c r="B778" s="233"/>
      <c r="C778" s="232"/>
      <c r="D778" s="232"/>
      <c r="E778" s="232"/>
      <c r="F778" s="232"/>
      <c r="G778" s="232"/>
      <c r="H778" s="232"/>
      <c r="I778" s="259" t="s">
        <v>745</v>
      </c>
      <c r="J778" s="254"/>
      <c r="K778" s="255"/>
      <c r="L778" s="261"/>
      <c r="M778" s="697"/>
      <c r="N778" s="9"/>
      <c r="O778" s="8"/>
      <c r="P778" s="99"/>
      <c r="Q778" s="99"/>
      <c r="R778" s="99"/>
      <c r="S778" s="6"/>
      <c r="T778" s="14"/>
      <c r="U778" s="14"/>
    </row>
    <row r="779" spans="1:18" ht="15" customHeight="1">
      <c r="A779" s="232"/>
      <c r="B779" s="233"/>
      <c r="C779" s="232"/>
      <c r="D779" s="232"/>
      <c r="E779" s="232"/>
      <c r="F779" s="232"/>
      <c r="G779" s="232"/>
      <c r="H779" s="232"/>
      <c r="I779" s="633" t="s">
        <v>1259</v>
      </c>
      <c r="J779" s="702" t="s">
        <v>565</v>
      </c>
      <c r="K779" s="46" t="s">
        <v>623</v>
      </c>
      <c r="L779" s="138"/>
      <c r="M779" s="138"/>
      <c r="N779" s="9"/>
      <c r="O779" s="190">
        <v>4</v>
      </c>
      <c r="P779" s="95"/>
      <c r="Q779" s="96"/>
      <c r="R779" s="97"/>
    </row>
    <row r="780" spans="1:19" ht="15">
      <c r="A780" s="232"/>
      <c r="B780" s="233"/>
      <c r="C780" s="232"/>
      <c r="D780" s="232"/>
      <c r="E780" s="232"/>
      <c r="F780" s="232"/>
      <c r="G780" s="232"/>
      <c r="H780" s="232"/>
      <c r="I780" s="647"/>
      <c r="J780" s="703"/>
      <c r="K780" s="264" t="s">
        <v>718</v>
      </c>
      <c r="L780" s="138"/>
      <c r="M780" s="138"/>
      <c r="N780" s="9"/>
      <c r="O780" s="93">
        <f>SUM(O779)</f>
        <v>4</v>
      </c>
      <c r="P780" s="95"/>
      <c r="Q780" s="96"/>
      <c r="R780" s="97"/>
      <c r="S780" s="6"/>
    </row>
    <row r="781" spans="1:14" ht="30">
      <c r="A781" s="232"/>
      <c r="B781" s="233"/>
      <c r="C781" s="232"/>
      <c r="D781" s="232"/>
      <c r="E781" s="232"/>
      <c r="F781" s="232"/>
      <c r="G781" s="232"/>
      <c r="H781" s="232"/>
      <c r="I781" s="633" t="s">
        <v>260</v>
      </c>
      <c r="J781" s="702" t="s">
        <v>262</v>
      </c>
      <c r="K781" s="46" t="s">
        <v>623</v>
      </c>
      <c r="L781" s="138"/>
      <c r="M781" s="138" t="s">
        <v>94</v>
      </c>
      <c r="N781" s="9"/>
    </row>
    <row r="782" spans="1:19" ht="15">
      <c r="A782" s="232"/>
      <c r="B782" s="233"/>
      <c r="C782" s="232"/>
      <c r="D782" s="232"/>
      <c r="E782" s="232"/>
      <c r="F782" s="232"/>
      <c r="G782" s="232"/>
      <c r="H782" s="232"/>
      <c r="I782" s="647"/>
      <c r="J782" s="703"/>
      <c r="K782" s="264"/>
      <c r="L782" s="138"/>
      <c r="M782" s="138" t="s">
        <v>94</v>
      </c>
      <c r="N782" s="9"/>
      <c r="O782" s="6"/>
      <c r="P782" s="6"/>
      <c r="Q782" s="6"/>
      <c r="R782" s="6"/>
      <c r="S782" s="6"/>
    </row>
    <row r="783" spans="1:18" ht="30">
      <c r="A783" s="232"/>
      <c r="B783" s="233"/>
      <c r="C783" s="232"/>
      <c r="D783" s="232"/>
      <c r="E783" s="232"/>
      <c r="F783" s="232"/>
      <c r="G783" s="232"/>
      <c r="H783" s="232"/>
      <c r="I783" s="633" t="s">
        <v>491</v>
      </c>
      <c r="J783" s="702" t="s">
        <v>261</v>
      </c>
      <c r="K783" s="46" t="s">
        <v>623</v>
      </c>
      <c r="L783" s="138"/>
      <c r="M783" s="138"/>
      <c r="N783" s="9"/>
      <c r="O783" s="190">
        <v>3</v>
      </c>
      <c r="P783" s="95"/>
      <c r="Q783" s="96"/>
      <c r="R783" s="97"/>
    </row>
    <row r="784" spans="1:19" ht="15">
      <c r="A784" s="232"/>
      <c r="B784" s="233"/>
      <c r="C784" s="232"/>
      <c r="D784" s="232"/>
      <c r="E784" s="232"/>
      <c r="F784" s="232"/>
      <c r="G784" s="232"/>
      <c r="H784" s="232"/>
      <c r="I784" s="647"/>
      <c r="J784" s="703"/>
      <c r="K784" s="264" t="s">
        <v>718</v>
      </c>
      <c r="L784" s="138"/>
      <c r="M784" s="138"/>
      <c r="N784" s="9"/>
      <c r="O784" s="93"/>
      <c r="P784" s="95"/>
      <c r="Q784" s="96"/>
      <c r="R784" s="97"/>
      <c r="S784" s="6"/>
    </row>
    <row r="785" spans="1:19" ht="90">
      <c r="A785" s="232"/>
      <c r="B785" s="233"/>
      <c r="C785" s="232"/>
      <c r="D785" s="232"/>
      <c r="E785" s="232"/>
      <c r="F785" s="232"/>
      <c r="G785" s="232"/>
      <c r="H785" s="232"/>
      <c r="I785" s="583" t="s">
        <v>1327</v>
      </c>
      <c r="J785" s="588" t="s">
        <v>1325</v>
      </c>
      <c r="K785" s="264" t="s">
        <v>1326</v>
      </c>
      <c r="L785" s="138">
        <v>1</v>
      </c>
      <c r="M785" s="138">
        <v>30</v>
      </c>
      <c r="N785" s="9" t="s">
        <v>278</v>
      </c>
      <c r="O785" s="584">
        <v>5</v>
      </c>
      <c r="P785" s="95">
        <v>1</v>
      </c>
      <c r="Q785" s="96"/>
      <c r="R785" s="97"/>
      <c r="S785" s="6"/>
    </row>
    <row r="786" spans="1:19" ht="32.25" customHeight="1">
      <c r="A786" s="232"/>
      <c r="B786" s="233"/>
      <c r="C786" s="232"/>
      <c r="D786" s="232"/>
      <c r="E786" s="232"/>
      <c r="F786" s="232"/>
      <c r="G786" s="232"/>
      <c r="H786" s="232"/>
      <c r="I786" s="633" t="s">
        <v>1270</v>
      </c>
      <c r="J786" s="741" t="s">
        <v>1262</v>
      </c>
      <c r="K786" s="46" t="s">
        <v>1260</v>
      </c>
      <c r="L786" s="138">
        <v>1</v>
      </c>
      <c r="M786" s="138">
        <v>60</v>
      </c>
      <c r="N786" s="9" t="s">
        <v>278</v>
      </c>
      <c r="O786" s="93">
        <v>3</v>
      </c>
      <c r="P786" s="95">
        <v>1</v>
      </c>
      <c r="Q786" s="96"/>
      <c r="R786" s="97"/>
      <c r="S786" s="6"/>
    </row>
    <row r="787" spans="1:19" ht="32.25" customHeight="1">
      <c r="A787" s="232"/>
      <c r="B787" s="233"/>
      <c r="C787" s="232"/>
      <c r="D787" s="232"/>
      <c r="E787" s="232"/>
      <c r="F787" s="232"/>
      <c r="G787" s="232"/>
      <c r="H787" s="232"/>
      <c r="I787" s="647"/>
      <c r="J787" s="742"/>
      <c r="K787" s="264" t="s">
        <v>1261</v>
      </c>
      <c r="L787" s="138">
        <v>1</v>
      </c>
      <c r="M787" s="138">
        <v>60</v>
      </c>
      <c r="N787" s="9" t="s">
        <v>278</v>
      </c>
      <c r="O787" s="93">
        <v>3</v>
      </c>
      <c r="P787" s="95">
        <v>1</v>
      </c>
      <c r="Q787" s="96"/>
      <c r="R787" s="97"/>
      <c r="S787" s="6"/>
    </row>
    <row r="788" spans="1:21" ht="15" customHeight="1">
      <c r="A788" s="120">
        <v>1</v>
      </c>
      <c r="B788" s="142" t="s">
        <v>559</v>
      </c>
      <c r="C788" s="120" t="s">
        <v>122</v>
      </c>
      <c r="D788" s="120" t="s">
        <v>313</v>
      </c>
      <c r="E788" s="120">
        <v>4</v>
      </c>
      <c r="F788" s="120">
        <v>6</v>
      </c>
      <c r="G788" s="120" t="s">
        <v>107</v>
      </c>
      <c r="H788" s="633" t="s">
        <v>488</v>
      </c>
      <c r="I788" s="172" t="s">
        <v>746</v>
      </c>
      <c r="J788" s="252"/>
      <c r="K788" s="253"/>
      <c r="L788" s="260"/>
      <c r="M788" s="697"/>
      <c r="N788" s="9" t="s">
        <v>505</v>
      </c>
      <c r="O788" s="8"/>
      <c r="P788" s="99"/>
      <c r="Q788" s="99"/>
      <c r="R788" s="99"/>
      <c r="S788" s="6"/>
      <c r="T788" s="14"/>
      <c r="U788" s="14"/>
    </row>
    <row r="789" spans="1:21" ht="15">
      <c r="A789" s="232"/>
      <c r="B789" s="233"/>
      <c r="C789" s="232"/>
      <c r="D789" s="232"/>
      <c r="E789" s="232"/>
      <c r="F789" s="232"/>
      <c r="G789" s="232"/>
      <c r="H789" s="647"/>
      <c r="I789" s="259" t="s">
        <v>745</v>
      </c>
      <c r="J789" s="254"/>
      <c r="K789" s="255"/>
      <c r="L789" s="261"/>
      <c r="M789" s="697"/>
      <c r="N789" s="9"/>
      <c r="O789" s="8"/>
      <c r="P789" s="99"/>
      <c r="Q789" s="99"/>
      <c r="R789" s="99"/>
      <c r="S789" s="6"/>
      <c r="T789" s="14"/>
      <c r="U789" s="14"/>
    </row>
    <row r="790" spans="1:19" ht="15">
      <c r="A790" s="232"/>
      <c r="B790" s="233"/>
      <c r="C790" s="232"/>
      <c r="D790" s="232"/>
      <c r="E790" s="232"/>
      <c r="F790" s="232"/>
      <c r="G790" s="232"/>
      <c r="H790" s="232"/>
      <c r="I790" s="46" t="s">
        <v>1447</v>
      </c>
      <c r="J790" s="110" t="s">
        <v>1446</v>
      </c>
      <c r="K790" s="264" t="s">
        <v>1445</v>
      </c>
      <c r="L790" s="138">
        <v>1</v>
      </c>
      <c r="M790" s="138">
        <v>15</v>
      </c>
      <c r="N790" s="9"/>
      <c r="O790" s="9"/>
      <c r="P790" s="9"/>
      <c r="Q790" s="9"/>
      <c r="R790" s="9"/>
      <c r="S790" s="6"/>
    </row>
    <row r="791" spans="1:19" ht="27.75" customHeight="1">
      <c r="A791" s="232"/>
      <c r="B791" s="233"/>
      <c r="C791" s="232"/>
      <c r="D791" s="232"/>
      <c r="E791" s="232"/>
      <c r="F791" s="232"/>
      <c r="G791" s="232"/>
      <c r="H791" s="232"/>
      <c r="I791" s="686" t="s">
        <v>1448</v>
      </c>
      <c r="J791" s="741" t="s">
        <v>1441</v>
      </c>
      <c r="K791" s="46" t="s">
        <v>1442</v>
      </c>
      <c r="L791" s="138">
        <v>3</v>
      </c>
      <c r="M791" s="138" t="s">
        <v>279</v>
      </c>
      <c r="N791" s="9"/>
      <c r="O791" s="584">
        <v>3</v>
      </c>
      <c r="P791" s="95"/>
      <c r="Q791" s="96"/>
      <c r="R791" s="97">
        <v>1</v>
      </c>
      <c r="S791" s="6"/>
    </row>
    <row r="792" spans="1:19" ht="13.5" customHeight="1">
      <c r="A792" s="232"/>
      <c r="B792" s="233"/>
      <c r="C792" s="232"/>
      <c r="D792" s="232"/>
      <c r="E792" s="232"/>
      <c r="F792" s="232"/>
      <c r="G792" s="232"/>
      <c r="H792" s="232"/>
      <c r="I792" s="688"/>
      <c r="J792" s="742"/>
      <c r="K792" s="264"/>
      <c r="L792" s="138"/>
      <c r="M792" s="138"/>
      <c r="N792" s="9"/>
      <c r="O792" s="93"/>
      <c r="P792" s="95"/>
      <c r="Q792" s="96"/>
      <c r="R792" s="97"/>
      <c r="S792" s="6"/>
    </row>
    <row r="793" spans="1:19" ht="15">
      <c r="A793" s="232"/>
      <c r="B793" s="233"/>
      <c r="C793" s="232"/>
      <c r="D793" s="232"/>
      <c r="E793" s="232"/>
      <c r="F793" s="232"/>
      <c r="G793" s="232"/>
      <c r="H793" s="232"/>
      <c r="I793" s="46" t="s">
        <v>1443</v>
      </c>
      <c r="J793" s="110" t="s">
        <v>1444</v>
      </c>
      <c r="K793" s="264" t="s">
        <v>1445</v>
      </c>
      <c r="L793" s="138">
        <v>1</v>
      </c>
      <c r="M793" s="138">
        <v>15</v>
      </c>
      <c r="N793" s="9"/>
      <c r="O793" s="9"/>
      <c r="P793" s="9"/>
      <c r="Q793" s="9"/>
      <c r="R793" s="9"/>
      <c r="S793" s="9"/>
    </row>
    <row r="794" spans="1:19" ht="14.25" customHeight="1" thickBot="1">
      <c r="A794" s="232"/>
      <c r="B794" s="233"/>
      <c r="C794" s="232"/>
      <c r="D794" s="232"/>
      <c r="E794" s="232"/>
      <c r="F794" s="232"/>
      <c r="G794" s="232"/>
      <c r="H794" s="232"/>
      <c r="I794" s="232"/>
      <c r="J794" s="232"/>
      <c r="K794" s="35" t="s">
        <v>110</v>
      </c>
      <c r="L794" s="250"/>
      <c r="M794" s="137">
        <f>SUM(M775:M787)</f>
        <v>180</v>
      </c>
      <c r="N794" s="9"/>
      <c r="O794" s="8"/>
      <c r="P794" s="8"/>
      <c r="Q794" s="8"/>
      <c r="R794" s="8"/>
      <c r="S794" s="6"/>
    </row>
    <row r="795" spans="1:22" ht="14.25" customHeight="1">
      <c r="A795" s="232"/>
      <c r="B795" s="233"/>
      <c r="C795" s="232"/>
      <c r="D795" s="232"/>
      <c r="E795" s="232"/>
      <c r="F795" s="232"/>
      <c r="G795" s="232"/>
      <c r="H795" s="232"/>
      <c r="I795" s="232"/>
      <c r="J795" s="209"/>
      <c r="K795" s="209"/>
      <c r="L795" s="209"/>
      <c r="M795" s="155" t="s">
        <v>53</v>
      </c>
      <c r="N795" s="6"/>
      <c r="O795" s="152">
        <f>SUM(O783:O794)</f>
        <v>17</v>
      </c>
      <c r="P795" s="152">
        <f aca="true" t="shared" si="1" ref="P795:V795">SUM(P779:P794)</f>
        <v>3</v>
      </c>
      <c r="Q795" s="152">
        <f t="shared" si="1"/>
        <v>0</v>
      </c>
      <c r="R795" s="152">
        <f t="shared" si="1"/>
        <v>1</v>
      </c>
      <c r="S795" s="218">
        <f t="shared" si="1"/>
        <v>0</v>
      </c>
      <c r="T795" s="7">
        <f t="shared" si="1"/>
        <v>0</v>
      </c>
      <c r="U795" s="7">
        <f t="shared" si="1"/>
        <v>0</v>
      </c>
      <c r="V795" s="7">
        <f t="shared" si="1"/>
        <v>0</v>
      </c>
    </row>
    <row r="796" spans="1:19" ht="14.25" customHeight="1">
      <c r="A796" s="232"/>
      <c r="B796" s="233"/>
      <c r="C796" s="232"/>
      <c r="D796" s="232"/>
      <c r="E796" s="232"/>
      <c r="F796" s="232"/>
      <c r="G796" s="232"/>
      <c r="H796" s="232"/>
      <c r="I796" s="232"/>
      <c r="J796" s="232"/>
      <c r="K796" s="232"/>
      <c r="L796" s="232"/>
      <c r="M796" s="232"/>
      <c r="N796" s="232"/>
      <c r="O796" s="8"/>
      <c r="P796" s="8"/>
      <c r="Q796" s="8"/>
      <c r="R796" s="8"/>
      <c r="S796" s="6"/>
    </row>
    <row r="797" spans="1:19" ht="60">
      <c r="A797" s="88" t="s">
        <v>20</v>
      </c>
      <c r="B797" s="88" t="s">
        <v>17</v>
      </c>
      <c r="C797" s="88" t="s">
        <v>46</v>
      </c>
      <c r="D797" s="88" t="s">
        <v>307</v>
      </c>
      <c r="E797" s="89" t="s">
        <v>98</v>
      </c>
      <c r="F797" s="90" t="s">
        <v>99</v>
      </c>
      <c r="G797" s="88" t="s">
        <v>47</v>
      </c>
      <c r="H797" s="88" t="s">
        <v>21</v>
      </c>
      <c r="I797" s="91" t="s">
        <v>742</v>
      </c>
      <c r="J797" s="92" t="s">
        <v>644</v>
      </c>
      <c r="K797" s="88" t="s">
        <v>645</v>
      </c>
      <c r="L797" s="102" t="s">
        <v>19</v>
      </c>
      <c r="M797" s="88" t="s">
        <v>108</v>
      </c>
      <c r="N797" s="9"/>
      <c r="O797" s="8"/>
      <c r="P797" s="8"/>
      <c r="Q797" s="8"/>
      <c r="R797" s="8"/>
      <c r="S797" s="6"/>
    </row>
    <row r="798" spans="1:19" ht="14.25" customHeight="1">
      <c r="A798" s="9">
        <v>2</v>
      </c>
      <c r="B798" s="17" t="s">
        <v>110</v>
      </c>
      <c r="C798" s="32">
        <f>SUM(M808)</f>
        <v>52</v>
      </c>
      <c r="D798" s="208" t="s">
        <v>1136</v>
      </c>
      <c r="E798" s="210"/>
      <c r="F798" s="18"/>
      <c r="I798" s="23"/>
      <c r="J798" s="24"/>
      <c r="K798" s="39"/>
      <c r="L798" s="61"/>
      <c r="M798" s="62"/>
      <c r="N798" s="9"/>
      <c r="O798" s="8"/>
      <c r="P798" s="8"/>
      <c r="Q798" s="8"/>
      <c r="R798" s="8"/>
      <c r="S798" s="6"/>
    </row>
    <row r="799" spans="1:21" ht="15">
      <c r="A799" s="120">
        <v>1</v>
      </c>
      <c r="B799" s="142" t="s">
        <v>750</v>
      </c>
      <c r="C799" s="120" t="s">
        <v>312</v>
      </c>
      <c r="D799" s="120" t="s">
        <v>563</v>
      </c>
      <c r="E799" s="120">
        <v>1</v>
      </c>
      <c r="F799" s="120">
        <v>2</v>
      </c>
      <c r="G799" s="273" t="s">
        <v>107</v>
      </c>
      <c r="H799" s="633" t="s">
        <v>694</v>
      </c>
      <c r="I799" s="172" t="s">
        <v>746</v>
      </c>
      <c r="J799" s="252"/>
      <c r="K799" s="253" t="s">
        <v>749</v>
      </c>
      <c r="L799" s="260"/>
      <c r="M799" s="697">
        <v>20</v>
      </c>
      <c r="N799" s="9" t="s">
        <v>505</v>
      </c>
      <c r="O799" s="8"/>
      <c r="P799" s="99"/>
      <c r="Q799" s="99"/>
      <c r="R799" s="99"/>
      <c r="S799" s="6"/>
      <c r="T799" s="14"/>
      <c r="U799" s="14"/>
    </row>
    <row r="800" spans="1:21" ht="15">
      <c r="A800" s="232"/>
      <c r="B800" s="233"/>
      <c r="C800" s="232"/>
      <c r="D800" s="232"/>
      <c r="E800" s="232" t="s">
        <v>1451</v>
      </c>
      <c r="F800" s="232"/>
      <c r="G800" s="232"/>
      <c r="H800" s="647"/>
      <c r="I800" s="259" t="s">
        <v>745</v>
      </c>
      <c r="J800" s="254"/>
      <c r="K800" s="255"/>
      <c r="L800" s="261"/>
      <c r="M800" s="697"/>
      <c r="N800" s="9"/>
      <c r="O800" s="8"/>
      <c r="P800" s="99"/>
      <c r="Q800" s="99"/>
      <c r="R800" s="99"/>
      <c r="S800" s="6"/>
      <c r="T800" s="14"/>
      <c r="U800" s="14"/>
    </row>
    <row r="801" spans="1:19" ht="18.75" customHeight="1">
      <c r="A801" s="232"/>
      <c r="B801" s="233"/>
      <c r="C801" s="232"/>
      <c r="D801" s="232"/>
      <c r="E801" s="232"/>
      <c r="F801" s="232"/>
      <c r="G801" s="232"/>
      <c r="H801" s="643" t="s">
        <v>694</v>
      </c>
      <c r="I801" s="643" t="s">
        <v>708</v>
      </c>
      <c r="J801" s="755" t="s">
        <v>705</v>
      </c>
      <c r="K801" s="375" t="s">
        <v>706</v>
      </c>
      <c r="L801" s="138">
        <v>26</v>
      </c>
      <c r="M801" s="7" t="s">
        <v>94</v>
      </c>
      <c r="N801" s="9" t="s">
        <v>278</v>
      </c>
      <c r="O801" s="93">
        <v>1</v>
      </c>
      <c r="P801" s="8"/>
      <c r="Q801" s="8"/>
      <c r="R801" s="8"/>
      <c r="S801" s="8"/>
    </row>
    <row r="802" spans="1:19" ht="18.75" customHeight="1">
      <c r="A802" s="232"/>
      <c r="B802" s="233"/>
      <c r="C802" s="232"/>
      <c r="D802" s="232"/>
      <c r="E802" s="232"/>
      <c r="F802" s="232"/>
      <c r="G802" s="232"/>
      <c r="H802" s="644"/>
      <c r="I802" s="644"/>
      <c r="J802" s="763"/>
      <c r="K802" s="375" t="s">
        <v>707</v>
      </c>
      <c r="L802" s="138">
        <v>15</v>
      </c>
      <c r="M802" s="7" t="s">
        <v>94</v>
      </c>
      <c r="N802" s="9" t="s">
        <v>278</v>
      </c>
      <c r="O802" s="8"/>
      <c r="P802" s="8"/>
      <c r="Q802" s="8"/>
      <c r="R802" s="8"/>
      <c r="S802" s="8"/>
    </row>
    <row r="803" spans="1:19" ht="18.75" customHeight="1">
      <c r="A803" s="232"/>
      <c r="B803" s="233"/>
      <c r="C803" s="232"/>
      <c r="D803" s="232"/>
      <c r="E803" s="232"/>
      <c r="F803" s="232"/>
      <c r="G803" s="232"/>
      <c r="H803" s="644"/>
      <c r="I803" s="644"/>
      <c r="J803" s="763"/>
      <c r="K803" s="375" t="s">
        <v>706</v>
      </c>
      <c r="L803" s="138">
        <v>22</v>
      </c>
      <c r="M803" s="7" t="s">
        <v>94</v>
      </c>
      <c r="N803" s="9" t="s">
        <v>278</v>
      </c>
      <c r="O803" s="93">
        <v>1</v>
      </c>
      <c r="P803" s="8"/>
      <c r="Q803" s="8"/>
      <c r="R803" s="8"/>
      <c r="S803" s="8"/>
    </row>
    <row r="804" spans="1:19" ht="18.75" customHeight="1">
      <c r="A804" s="232"/>
      <c r="B804" s="233"/>
      <c r="C804" s="232"/>
      <c r="D804" s="232"/>
      <c r="E804" s="232"/>
      <c r="F804" s="232"/>
      <c r="G804" s="232"/>
      <c r="H804" s="652"/>
      <c r="I804" s="652"/>
      <c r="J804" s="756"/>
      <c r="K804" s="375" t="s">
        <v>709</v>
      </c>
      <c r="L804" s="138">
        <v>9</v>
      </c>
      <c r="M804" s="7" t="s">
        <v>94</v>
      </c>
      <c r="N804" s="9" t="s">
        <v>278</v>
      </c>
      <c r="O804" s="8"/>
      <c r="P804" s="8"/>
      <c r="Q804" s="8"/>
      <c r="R804" s="8"/>
      <c r="S804" s="8"/>
    </row>
    <row r="805" spans="1:19" ht="23.25" customHeight="1">
      <c r="A805" s="232"/>
      <c r="B805" s="233"/>
      <c r="C805" s="232"/>
      <c r="D805" s="232"/>
      <c r="E805" s="232"/>
      <c r="F805" s="232"/>
      <c r="G805" s="246" t="s">
        <v>710</v>
      </c>
      <c r="H805" s="632" t="s">
        <v>694</v>
      </c>
      <c r="I805" s="632" t="s">
        <v>713</v>
      </c>
      <c r="J805" s="726" t="s">
        <v>165</v>
      </c>
      <c r="K805" s="369" t="s">
        <v>711</v>
      </c>
      <c r="L805" s="138">
        <v>8</v>
      </c>
      <c r="M805" s="138" t="s">
        <v>94</v>
      </c>
      <c r="N805" s="9" t="s">
        <v>278</v>
      </c>
      <c r="O805" s="93">
        <v>1</v>
      </c>
      <c r="P805" s="8"/>
      <c r="Q805" s="8"/>
      <c r="R805" s="8"/>
      <c r="S805" s="8"/>
    </row>
    <row r="806" spans="1:19" ht="23.25" customHeight="1">
      <c r="A806" s="232"/>
      <c r="B806" s="233"/>
      <c r="C806" s="232"/>
      <c r="D806" s="232"/>
      <c r="E806" s="232"/>
      <c r="F806" s="232"/>
      <c r="G806" s="246"/>
      <c r="H806" s="632"/>
      <c r="I806" s="632"/>
      <c r="J806" s="727"/>
      <c r="K806" s="369" t="s">
        <v>712</v>
      </c>
      <c r="L806" s="138">
        <v>8</v>
      </c>
      <c r="M806" s="138">
        <v>10</v>
      </c>
      <c r="N806" s="9" t="s">
        <v>278</v>
      </c>
      <c r="O806" s="93">
        <v>1</v>
      </c>
      <c r="P806" s="95"/>
      <c r="Q806" s="96"/>
      <c r="R806" s="97"/>
      <c r="S806" s="8"/>
    </row>
    <row r="807" spans="1:19" ht="30">
      <c r="A807" s="232"/>
      <c r="B807" s="233"/>
      <c r="C807" s="232"/>
      <c r="D807" s="232"/>
      <c r="E807" s="232"/>
      <c r="F807" s="232"/>
      <c r="G807" s="232"/>
      <c r="H807" s="632"/>
      <c r="I807" s="632"/>
      <c r="J807" s="728"/>
      <c r="K807" s="46" t="s">
        <v>164</v>
      </c>
      <c r="L807" s="138">
        <v>3</v>
      </c>
      <c r="M807" s="138">
        <v>22</v>
      </c>
      <c r="N807" s="9" t="s">
        <v>278</v>
      </c>
      <c r="O807" s="8"/>
      <c r="P807" s="95"/>
      <c r="Q807" s="96"/>
      <c r="R807" s="97">
        <v>1</v>
      </c>
      <c r="S807" s="8"/>
    </row>
    <row r="808" spans="1:18" ht="14.25" customHeight="1" thickBot="1">
      <c r="A808" s="232"/>
      <c r="B808" s="233"/>
      <c r="C808" s="232"/>
      <c r="D808" s="232"/>
      <c r="E808" s="232"/>
      <c r="F808" s="232"/>
      <c r="G808" s="232"/>
      <c r="H808" s="232"/>
      <c r="I808" s="232"/>
      <c r="J808" s="232"/>
      <c r="K808" s="35" t="s">
        <v>110</v>
      </c>
      <c r="L808" s="250"/>
      <c r="M808" s="137">
        <f>SUM(M799:M807)</f>
        <v>52</v>
      </c>
      <c r="N808" s="9"/>
      <c r="O808" s="8"/>
      <c r="P808" s="8"/>
      <c r="Q808" s="8"/>
      <c r="R808" s="8"/>
    </row>
    <row r="809" spans="1:18" ht="14.25" customHeight="1">
      <c r="A809" s="232"/>
      <c r="B809" s="233"/>
      <c r="C809" s="232"/>
      <c r="D809" s="232"/>
      <c r="E809" s="232"/>
      <c r="F809" s="232"/>
      <c r="G809" s="232"/>
      <c r="H809" s="232"/>
      <c r="I809" s="232"/>
      <c r="J809" s="209"/>
      <c r="K809" s="209"/>
      <c r="L809" s="209"/>
      <c r="M809" s="155" t="s">
        <v>53</v>
      </c>
      <c r="N809" s="6"/>
      <c r="O809" s="152">
        <f>SUM(O801:O808)</f>
        <v>4</v>
      </c>
      <c r="P809" s="152">
        <f>SUM(P801:P808)</f>
        <v>0</v>
      </c>
      <c r="Q809" s="152">
        <f>SUM(Q801:Q808)</f>
        <v>0</v>
      </c>
      <c r="R809" s="152">
        <f>SUM(R801:R808)</f>
        <v>1</v>
      </c>
    </row>
    <row r="810" spans="1:20" ht="14.25" customHeight="1">
      <c r="A810" s="232"/>
      <c r="B810" s="233"/>
      <c r="C810" s="232"/>
      <c r="D810" s="232"/>
      <c r="E810" s="232"/>
      <c r="F810" s="232"/>
      <c r="G810" s="232"/>
      <c r="H810" s="232"/>
      <c r="I810" s="232"/>
      <c r="J810" s="232"/>
      <c r="K810" s="232"/>
      <c r="L810" s="232"/>
      <c r="M810" s="232"/>
      <c r="N810" s="232"/>
      <c r="O810" s="8"/>
      <c r="P810" s="8"/>
      <c r="Q810" s="8"/>
      <c r="R810" s="8"/>
      <c r="S810" s="119"/>
      <c r="T810" s="119"/>
    </row>
    <row r="811" spans="1:21" ht="60">
      <c r="A811" s="88" t="s">
        <v>20</v>
      </c>
      <c r="B811" s="88" t="s">
        <v>17</v>
      </c>
      <c r="C811" s="88" t="s">
        <v>46</v>
      </c>
      <c r="D811" s="88" t="s">
        <v>307</v>
      </c>
      <c r="E811" s="89" t="s">
        <v>98</v>
      </c>
      <c r="F811" s="90" t="s">
        <v>99</v>
      </c>
      <c r="G811" s="88" t="s">
        <v>47</v>
      </c>
      <c r="H811" s="88" t="s">
        <v>21</v>
      </c>
      <c r="I811" s="91" t="s">
        <v>742</v>
      </c>
      <c r="J811" s="92" t="s">
        <v>644</v>
      </c>
      <c r="K811" s="88" t="s">
        <v>645</v>
      </c>
      <c r="L811" s="102" t="s">
        <v>19</v>
      </c>
      <c r="M811" s="88" t="s">
        <v>108</v>
      </c>
      <c r="N811" s="9"/>
      <c r="O811" s="8"/>
      <c r="P811" s="8"/>
      <c r="Q811" s="8"/>
      <c r="R811" s="8"/>
      <c r="S811" s="6"/>
      <c r="T811" s="14"/>
      <c r="U811" s="14"/>
    </row>
    <row r="812" spans="1:21" ht="14.25" customHeight="1">
      <c r="A812" s="32"/>
      <c r="B812" s="17" t="s">
        <v>110</v>
      </c>
      <c r="C812" s="32">
        <f>SUM(M814)</f>
        <v>0</v>
      </c>
      <c r="D812" s="208" t="s">
        <v>480</v>
      </c>
      <c r="E812" s="210"/>
      <c r="F812" s="18"/>
      <c r="I812" s="23"/>
      <c r="J812" s="24"/>
      <c r="K812" s="39"/>
      <c r="L812" s="61"/>
      <c r="M812" s="62"/>
      <c r="N812" s="9"/>
      <c r="O812" s="8"/>
      <c r="P812" s="8"/>
      <c r="Q812" s="8"/>
      <c r="R812" s="8"/>
      <c r="S812" s="6"/>
      <c r="T812" s="14"/>
      <c r="U812" s="14"/>
    </row>
    <row r="813" spans="1:18" ht="15.75" customHeight="1">
      <c r="A813" s="120">
        <v>1</v>
      </c>
      <c r="B813" s="142" t="s">
        <v>339</v>
      </c>
      <c r="C813" s="120" t="s">
        <v>160</v>
      </c>
      <c r="D813" s="120" t="s">
        <v>69</v>
      </c>
      <c r="E813" s="120">
        <v>2</v>
      </c>
      <c r="F813" s="120"/>
      <c r="G813" s="120" t="s">
        <v>107</v>
      </c>
      <c r="H813" s="47" t="s">
        <v>338</v>
      </c>
      <c r="I813" s="386" t="s">
        <v>495</v>
      </c>
      <c r="J813" s="272"/>
      <c r="K813" s="41"/>
      <c r="L813" s="307"/>
      <c r="M813" s="7"/>
      <c r="N813" s="9"/>
      <c r="O813" s="8"/>
      <c r="P813" s="8"/>
      <c r="Q813" s="8"/>
      <c r="R813" s="8"/>
    </row>
    <row r="814" spans="1:19" ht="14.25" customHeight="1" thickBot="1">
      <c r="A814" s="232"/>
      <c r="B814" s="233"/>
      <c r="C814" s="232"/>
      <c r="D814" s="232"/>
      <c r="E814" s="232"/>
      <c r="F814" s="232"/>
      <c r="G814" s="232"/>
      <c r="H814" s="232"/>
      <c r="I814" s="232"/>
      <c r="J814" s="232"/>
      <c r="K814" s="35" t="s">
        <v>110</v>
      </c>
      <c r="L814" s="250"/>
      <c r="M814" s="137">
        <f>SUM(M811:M813)</f>
        <v>0</v>
      </c>
      <c r="N814" s="9"/>
      <c r="O814" s="8"/>
      <c r="P814" s="8"/>
      <c r="Q814" s="8"/>
      <c r="R814" s="8"/>
      <c r="S814" s="6"/>
    </row>
    <row r="815" spans="1:19" ht="14.25" customHeight="1">
      <c r="A815" s="232"/>
      <c r="B815" s="233"/>
      <c r="C815" s="232"/>
      <c r="D815" s="232"/>
      <c r="E815" s="232"/>
      <c r="F815" s="232"/>
      <c r="G815" s="232"/>
      <c r="H815" s="232"/>
      <c r="I815" s="232"/>
      <c r="J815" s="209"/>
      <c r="K815" s="209"/>
      <c r="L815" s="209"/>
      <c r="M815" s="155" t="s">
        <v>53</v>
      </c>
      <c r="N815" s="6"/>
      <c r="O815" s="152">
        <f>SUM(O814:O814)</f>
        <v>0</v>
      </c>
      <c r="P815" s="152">
        <f>SUM(P814:P814)</f>
        <v>0</v>
      </c>
      <c r="Q815" s="152">
        <f>SUM(Q814:Q814)</f>
        <v>0</v>
      </c>
      <c r="R815" s="152">
        <f>SUM(R814:R814)</f>
        <v>0</v>
      </c>
      <c r="S815" s="6"/>
    </row>
    <row r="816" spans="1:19" ht="14.25" customHeight="1">
      <c r="A816" s="232"/>
      <c r="B816" s="233"/>
      <c r="C816" s="232"/>
      <c r="D816" s="232"/>
      <c r="E816" s="232"/>
      <c r="F816" s="232"/>
      <c r="G816" s="232"/>
      <c r="H816" s="232"/>
      <c r="I816" s="232"/>
      <c r="J816" s="232"/>
      <c r="K816" s="232"/>
      <c r="L816" s="232"/>
      <c r="M816" s="232"/>
      <c r="N816" s="232"/>
      <c r="O816" s="8"/>
      <c r="P816" s="8"/>
      <c r="Q816" s="8"/>
      <c r="R816" s="8"/>
      <c r="S816" s="6"/>
    </row>
    <row r="817" spans="1:21" ht="71.25">
      <c r="A817" s="88" t="s">
        <v>20</v>
      </c>
      <c r="B817" s="88" t="s">
        <v>17</v>
      </c>
      <c r="C817" s="88" t="s">
        <v>46</v>
      </c>
      <c r="D817" s="88" t="s">
        <v>307</v>
      </c>
      <c r="E817" s="89" t="s">
        <v>98</v>
      </c>
      <c r="F817" s="90" t="s">
        <v>99</v>
      </c>
      <c r="G817" s="88" t="s">
        <v>47</v>
      </c>
      <c r="H817" s="88" t="s">
        <v>21</v>
      </c>
      <c r="I817" s="91" t="s">
        <v>140</v>
      </c>
      <c r="J817" s="92" t="s">
        <v>644</v>
      </c>
      <c r="K817" s="88" t="s">
        <v>645</v>
      </c>
      <c r="L817" s="102" t="s">
        <v>19</v>
      </c>
      <c r="M817" s="181" t="s">
        <v>108</v>
      </c>
      <c r="N817" s="140" t="s">
        <v>301</v>
      </c>
      <c r="O817" s="98" t="s">
        <v>302</v>
      </c>
      <c r="P817" s="91" t="s">
        <v>303</v>
      </c>
      <c r="Q817" s="91" t="s">
        <v>304</v>
      </c>
      <c r="R817" s="91" t="s">
        <v>305</v>
      </c>
      <c r="S817" s="6"/>
      <c r="T817" s="14"/>
      <c r="U817" s="14"/>
    </row>
    <row r="818" spans="1:21" ht="14.25" customHeight="1">
      <c r="A818" s="232">
        <v>3</v>
      </c>
      <c r="B818" s="17" t="s">
        <v>110</v>
      </c>
      <c r="C818" s="32">
        <f>SUM(M823)</f>
        <v>0</v>
      </c>
      <c r="D818" s="208" t="s">
        <v>429</v>
      </c>
      <c r="E818" s="210"/>
      <c r="F818" s="18"/>
      <c r="I818" s="23"/>
      <c r="J818" s="24"/>
      <c r="K818" s="39"/>
      <c r="L818" s="61"/>
      <c r="M818" s="62"/>
      <c r="N818" s="6"/>
      <c r="O818" s="6"/>
      <c r="P818" s="6"/>
      <c r="Q818" s="6"/>
      <c r="R818" s="6"/>
      <c r="S818" s="6"/>
      <c r="T818" s="14"/>
      <c r="U818" s="14"/>
    </row>
    <row r="819" spans="1:21" ht="60">
      <c r="A819" s="232"/>
      <c r="B819" s="233"/>
      <c r="C819" s="232"/>
      <c r="D819" s="232"/>
      <c r="E819" s="232"/>
      <c r="F819" s="232"/>
      <c r="G819" s="246">
        <v>1</v>
      </c>
      <c r="H819" s="54" t="s">
        <v>90</v>
      </c>
      <c r="I819" s="182" t="s">
        <v>176</v>
      </c>
      <c r="J819" s="285" t="s">
        <v>769</v>
      </c>
      <c r="K819" s="41" t="s">
        <v>166</v>
      </c>
      <c r="L819" s="174">
        <v>3</v>
      </c>
      <c r="M819" s="54" t="s">
        <v>94</v>
      </c>
      <c r="N819" s="84"/>
      <c r="O819" s="4"/>
      <c r="P819" s="99"/>
      <c r="Q819" s="99"/>
      <c r="R819" s="99"/>
      <c r="S819" s="4"/>
      <c r="T819" s="4"/>
      <c r="U819" s="4"/>
    </row>
    <row r="820" spans="1:21" ht="19.5" customHeight="1">
      <c r="A820" s="7">
        <v>1</v>
      </c>
      <c r="B820" s="158"/>
      <c r="C820" s="120"/>
      <c r="D820" s="120"/>
      <c r="E820" s="120"/>
      <c r="F820" s="120"/>
      <c r="G820" s="120"/>
      <c r="H820" s="649" t="s">
        <v>90</v>
      </c>
      <c r="I820" s="649" t="s">
        <v>176</v>
      </c>
      <c r="J820" s="739" t="s">
        <v>769</v>
      </c>
      <c r="K820" s="700" t="s">
        <v>693</v>
      </c>
      <c r="L820" s="680">
        <v>3</v>
      </c>
      <c r="M820" s="138" t="s">
        <v>94</v>
      </c>
      <c r="N820" s="85"/>
      <c r="O820" s="62"/>
      <c r="P820" s="62"/>
      <c r="Q820" s="62"/>
      <c r="R820" s="62"/>
      <c r="S820" s="62"/>
      <c r="T820" s="4"/>
      <c r="U820" s="4"/>
    </row>
    <row r="821" spans="1:21" ht="19.5" customHeight="1">
      <c r="A821" s="7">
        <v>2</v>
      </c>
      <c r="B821" s="158"/>
      <c r="C821" s="120"/>
      <c r="D821" s="120"/>
      <c r="E821" s="120"/>
      <c r="F821" s="120"/>
      <c r="G821" s="120"/>
      <c r="H821" s="649"/>
      <c r="I821" s="649"/>
      <c r="J821" s="739"/>
      <c r="K821" s="700"/>
      <c r="L821" s="648"/>
      <c r="M821" s="138" t="s">
        <v>94</v>
      </c>
      <c r="N821" s="85"/>
      <c r="O821" s="62"/>
      <c r="P821" s="62"/>
      <c r="Q821" s="62"/>
      <c r="R821" s="62"/>
      <c r="S821" s="62"/>
      <c r="T821" s="4"/>
      <c r="U821" s="4"/>
    </row>
    <row r="822" spans="1:21" ht="19.5" customHeight="1" thickBot="1">
      <c r="A822" s="7">
        <v>3</v>
      </c>
      <c r="B822" s="158"/>
      <c r="C822" s="120"/>
      <c r="D822" s="120"/>
      <c r="E822" s="120"/>
      <c r="F822" s="120"/>
      <c r="G822" s="120"/>
      <c r="H822" s="649"/>
      <c r="I822" s="649"/>
      <c r="J822" s="739"/>
      <c r="K822" s="700"/>
      <c r="L822" s="696"/>
      <c r="M822" s="138" t="s">
        <v>94</v>
      </c>
      <c r="N822" s="85"/>
      <c r="O822" s="62"/>
      <c r="P822" s="62"/>
      <c r="Q822" s="62"/>
      <c r="R822" s="62"/>
      <c r="S822" s="62"/>
      <c r="T822" s="4"/>
      <c r="U822" s="4"/>
    </row>
    <row r="823" spans="1:18" ht="15.75" thickBot="1">
      <c r="A823" s="232"/>
      <c r="B823" s="233"/>
      <c r="C823" s="232"/>
      <c r="D823" s="232"/>
      <c r="E823" s="232"/>
      <c r="F823" s="232"/>
      <c r="G823" s="232"/>
      <c r="H823" s="232"/>
      <c r="I823" s="232"/>
      <c r="J823" s="232"/>
      <c r="K823" s="36" t="s">
        <v>110</v>
      </c>
      <c r="L823" s="121"/>
      <c r="M823" s="137">
        <f>SUM(M822:M822)</f>
        <v>0</v>
      </c>
      <c r="N823" s="9"/>
      <c r="P823" s="8"/>
      <c r="Q823" s="8"/>
      <c r="R823" s="8"/>
    </row>
    <row r="824" spans="1:18" ht="16.5" customHeight="1">
      <c r="A824" s="232"/>
      <c r="B824" s="233"/>
      <c r="C824" s="232"/>
      <c r="D824" s="232"/>
      <c r="E824" s="232"/>
      <c r="F824" s="232"/>
      <c r="G824" s="232"/>
      <c r="H824" s="232"/>
      <c r="I824" s="232"/>
      <c r="J824" s="209"/>
      <c r="K824" s="209"/>
      <c r="L824" s="209"/>
      <c r="M824" s="155" t="s">
        <v>53</v>
      </c>
      <c r="N824" s="6"/>
      <c r="O824" s="152">
        <f>SUM(O817:O823)</f>
        <v>0</v>
      </c>
      <c r="P824" s="7">
        <f>SUM(P817:P823)</f>
        <v>0</v>
      </c>
      <c r="Q824" s="7">
        <f>SUM(Q817:Q823)</f>
        <v>0</v>
      </c>
      <c r="R824" s="7">
        <f>SUM(R817:R823)</f>
        <v>0</v>
      </c>
    </row>
    <row r="825" spans="1:20" ht="15">
      <c r="A825" s="232"/>
      <c r="B825" s="233"/>
      <c r="C825" s="232"/>
      <c r="D825" s="232"/>
      <c r="E825" s="232"/>
      <c r="F825" s="232"/>
      <c r="G825" s="232"/>
      <c r="H825" s="232"/>
      <c r="I825" s="232"/>
      <c r="J825" s="232"/>
      <c r="K825" s="232"/>
      <c r="L825" s="232"/>
      <c r="M825" s="232"/>
      <c r="N825" s="232"/>
      <c r="O825" s="8"/>
      <c r="P825" s="8"/>
      <c r="Q825" s="8"/>
      <c r="R825" s="8"/>
      <c r="S825" s="119"/>
      <c r="T825" s="119"/>
    </row>
    <row r="826" spans="1:21" ht="71.25">
      <c r="A826" s="88" t="s">
        <v>20</v>
      </c>
      <c r="B826" s="88" t="s">
        <v>17</v>
      </c>
      <c r="C826" s="88" t="s">
        <v>46</v>
      </c>
      <c r="D826" s="88" t="s">
        <v>307</v>
      </c>
      <c r="E826" s="89" t="s">
        <v>98</v>
      </c>
      <c r="F826" s="90" t="s">
        <v>99</v>
      </c>
      <c r="G826" s="88" t="s">
        <v>47</v>
      </c>
      <c r="H826" s="88" t="s">
        <v>21</v>
      </c>
      <c r="I826" s="91" t="s">
        <v>742</v>
      </c>
      <c r="J826" s="92" t="s">
        <v>644</v>
      </c>
      <c r="K826" s="88" t="s">
        <v>645</v>
      </c>
      <c r="L826" s="102" t="s">
        <v>19</v>
      </c>
      <c r="M826" s="181" t="s">
        <v>108</v>
      </c>
      <c r="N826" s="140" t="s">
        <v>301</v>
      </c>
      <c r="O826" s="6"/>
      <c r="P826" s="6"/>
      <c r="Q826" s="6"/>
      <c r="R826" s="6"/>
      <c r="S826" s="6"/>
      <c r="T826" s="14"/>
      <c r="U826" s="14"/>
    </row>
    <row r="827" spans="1:21" ht="15">
      <c r="A827" s="232">
        <v>3</v>
      </c>
      <c r="B827" s="17" t="s">
        <v>110</v>
      </c>
      <c r="C827" s="32">
        <v>0</v>
      </c>
      <c r="D827" s="208" t="s">
        <v>1460</v>
      </c>
      <c r="F827" s="18"/>
      <c r="I827" s="23"/>
      <c r="J827" s="24"/>
      <c r="K827" s="39"/>
      <c r="L827" s="61"/>
      <c r="M827" s="62"/>
      <c r="N827" s="6"/>
      <c r="O827" s="6"/>
      <c r="P827" s="6"/>
      <c r="Q827" s="6"/>
      <c r="R827" s="6"/>
      <c r="S827" s="6"/>
      <c r="T827" s="14"/>
      <c r="U827" s="14"/>
    </row>
    <row r="828" spans="1:21" ht="76.5" customHeight="1">
      <c r="A828" s="232"/>
      <c r="B828" s="233"/>
      <c r="C828" s="232"/>
      <c r="D828" s="232"/>
      <c r="E828" s="232"/>
      <c r="F828" s="232"/>
      <c r="G828" s="246">
        <v>1</v>
      </c>
      <c r="H828" s="40" t="s">
        <v>90</v>
      </c>
      <c r="I828" s="170" t="s">
        <v>1182</v>
      </c>
      <c r="J828" s="234" t="s">
        <v>893</v>
      </c>
      <c r="K828" s="42" t="s">
        <v>7</v>
      </c>
      <c r="L828" s="7">
        <v>2</v>
      </c>
      <c r="M828" s="7" t="s">
        <v>94</v>
      </c>
      <c r="N828" s="6"/>
      <c r="O828" s="6"/>
      <c r="P828" s="6"/>
      <c r="Q828" s="6"/>
      <c r="R828" s="6"/>
      <c r="S828" s="6"/>
      <c r="T828" s="14"/>
      <c r="U828" s="14"/>
    </row>
    <row r="829" spans="1:19" ht="15">
      <c r="A829" s="498" t="s">
        <v>41</v>
      </c>
      <c r="B829" s="500" t="s">
        <v>1178</v>
      </c>
      <c r="C829" s="501" t="s">
        <v>1179</v>
      </c>
      <c r="D829" s="120"/>
      <c r="E829" s="153"/>
      <c r="F829" s="120"/>
      <c r="G829" s="120"/>
      <c r="H829" s="649" t="s">
        <v>90</v>
      </c>
      <c r="I829" s="704" t="s">
        <v>254</v>
      </c>
      <c r="J829" s="699" t="s">
        <v>893</v>
      </c>
      <c r="K829" s="649" t="s">
        <v>7</v>
      </c>
      <c r="L829" s="666">
        <v>2</v>
      </c>
      <c r="M829" s="138" t="s">
        <v>94</v>
      </c>
      <c r="N829" s="9"/>
      <c r="O829" s="8"/>
      <c r="P829" s="8"/>
      <c r="Q829" s="8"/>
      <c r="R829" s="8"/>
      <c r="S829" s="8"/>
    </row>
    <row r="830" spans="1:19" ht="15">
      <c r="A830" s="498" t="s">
        <v>41</v>
      </c>
      <c r="B830" s="500" t="s">
        <v>587</v>
      </c>
      <c r="C830" s="501" t="s">
        <v>1180</v>
      </c>
      <c r="D830" s="120"/>
      <c r="E830" s="153"/>
      <c r="F830" s="120"/>
      <c r="G830" s="120"/>
      <c r="H830" s="649"/>
      <c r="I830" s="704"/>
      <c r="J830" s="699"/>
      <c r="K830" s="649"/>
      <c r="L830" s="666"/>
      <c r="M830" s="138" t="s">
        <v>94</v>
      </c>
      <c r="N830" s="9"/>
      <c r="O830" s="8"/>
      <c r="P830" s="8"/>
      <c r="Q830" s="8"/>
      <c r="R830" s="8"/>
      <c r="S830" s="8"/>
    </row>
    <row r="831" spans="1:19" ht="15">
      <c r="A831" s="498" t="s">
        <v>41</v>
      </c>
      <c r="B831" s="500" t="s">
        <v>552</v>
      </c>
      <c r="C831" s="501" t="s">
        <v>1183</v>
      </c>
      <c r="D831" s="8"/>
      <c r="E831" s="153"/>
      <c r="F831" s="120"/>
      <c r="G831" s="120"/>
      <c r="H831" s="649"/>
      <c r="I831" s="704"/>
      <c r="J831" s="699"/>
      <c r="K831" s="649"/>
      <c r="L831" s="666"/>
      <c r="M831" s="138" t="s">
        <v>94</v>
      </c>
      <c r="N831" s="9"/>
      <c r="O831" s="8"/>
      <c r="P831" s="8"/>
      <c r="Q831" s="8"/>
      <c r="R831" s="8"/>
      <c r="S831" s="8"/>
    </row>
    <row r="832" spans="1:20" ht="15">
      <c r="A832" s="232"/>
      <c r="B832" s="502">
        <v>43435</v>
      </c>
      <c r="C832" s="232"/>
      <c r="D832" s="232"/>
      <c r="E832" s="232"/>
      <c r="F832" s="232"/>
      <c r="G832" s="232"/>
      <c r="H832" s="232"/>
      <c r="I832" s="232"/>
      <c r="J832" s="232"/>
      <c r="K832" s="232"/>
      <c r="L832" s="233"/>
      <c r="M832" s="232"/>
      <c r="N832" s="232"/>
      <c r="O832" s="232"/>
      <c r="P832" s="232"/>
      <c r="Q832" s="233"/>
      <c r="R832" s="232"/>
      <c r="S832" s="119"/>
      <c r="T832" s="119"/>
    </row>
    <row r="833" spans="1:22" ht="60">
      <c r="A833" s="88" t="s">
        <v>20</v>
      </c>
      <c r="B833" s="88" t="s">
        <v>17</v>
      </c>
      <c r="C833" s="88" t="s">
        <v>46</v>
      </c>
      <c r="D833" s="88" t="s">
        <v>307</v>
      </c>
      <c r="E833" s="89" t="s">
        <v>98</v>
      </c>
      <c r="F833" s="90" t="s">
        <v>99</v>
      </c>
      <c r="G833" s="88" t="s">
        <v>47</v>
      </c>
      <c r="H833" s="88" t="s">
        <v>21</v>
      </c>
      <c r="I833" s="91" t="s">
        <v>140</v>
      </c>
      <c r="J833" s="92" t="s">
        <v>644</v>
      </c>
      <c r="K833" s="88" t="s">
        <v>645</v>
      </c>
      <c r="L833" s="102" t="s">
        <v>19</v>
      </c>
      <c r="M833" s="88" t="s">
        <v>108</v>
      </c>
      <c r="N833" s="9"/>
      <c r="O833" s="98" t="s">
        <v>302</v>
      </c>
      <c r="P833" s="91" t="s">
        <v>303</v>
      </c>
      <c r="Q833" s="91" t="s">
        <v>304</v>
      </c>
      <c r="R833" s="91" t="s">
        <v>305</v>
      </c>
      <c r="S833" s="197" t="s">
        <v>588</v>
      </c>
      <c r="T833" s="91" t="s">
        <v>303</v>
      </c>
      <c r="U833" s="91" t="s">
        <v>304</v>
      </c>
      <c r="V833" s="91" t="s">
        <v>305</v>
      </c>
    </row>
    <row r="834" spans="1:21" ht="14.25" customHeight="1">
      <c r="A834" s="9">
        <v>1</v>
      </c>
      <c r="B834" s="17" t="s">
        <v>110</v>
      </c>
      <c r="C834" s="32">
        <f>SUM(M841)</f>
        <v>350</v>
      </c>
      <c r="D834" s="208" t="s">
        <v>1132</v>
      </c>
      <c r="E834" s="210"/>
      <c r="F834" s="18"/>
      <c r="I834" s="23"/>
      <c r="J834" s="24"/>
      <c r="K834" s="39"/>
      <c r="L834" s="61"/>
      <c r="M834" s="62"/>
      <c r="N834" s="9"/>
      <c r="O834" s="8"/>
      <c r="P834" s="8"/>
      <c r="Q834" s="8"/>
      <c r="R834" s="8"/>
      <c r="S834" s="6"/>
      <c r="T834" s="14"/>
      <c r="U834" s="14"/>
    </row>
    <row r="835" spans="1:19" ht="15" customHeight="1">
      <c r="A835" s="120">
        <v>1</v>
      </c>
      <c r="B835" s="142" t="s">
        <v>494</v>
      </c>
      <c r="C835" s="120" t="s">
        <v>122</v>
      </c>
      <c r="D835" s="120"/>
      <c r="E835" s="120">
        <v>2</v>
      </c>
      <c r="F835" s="120" t="s">
        <v>71</v>
      </c>
      <c r="G835" s="120" t="s">
        <v>16</v>
      </c>
      <c r="H835" s="632" t="s">
        <v>68</v>
      </c>
      <c r="I835" s="287" t="s">
        <v>639</v>
      </c>
      <c r="J835" s="252"/>
      <c r="K835" s="253"/>
      <c r="L835" s="260"/>
      <c r="M835" s="697"/>
      <c r="N835" s="9"/>
      <c r="O835" s="8"/>
      <c r="P835" s="8"/>
      <c r="Q835" s="8"/>
      <c r="R835" s="8"/>
      <c r="S835" s="6"/>
    </row>
    <row r="836" spans="1:19" ht="15">
      <c r="A836" s="232"/>
      <c r="B836" s="233"/>
      <c r="C836" s="232"/>
      <c r="D836" s="232"/>
      <c r="E836" s="232"/>
      <c r="F836" s="232"/>
      <c r="G836" s="232"/>
      <c r="H836" s="632"/>
      <c r="I836" s="259" t="s">
        <v>493</v>
      </c>
      <c r="J836" s="254"/>
      <c r="K836" s="255"/>
      <c r="L836" s="261"/>
      <c r="M836" s="697"/>
      <c r="N836" s="9"/>
      <c r="O836" s="8"/>
      <c r="P836" s="8"/>
      <c r="Q836" s="8"/>
      <c r="R836" s="8"/>
      <c r="S836" s="6"/>
    </row>
    <row r="837" spans="1:21" ht="15">
      <c r="A837" s="232"/>
      <c r="B837" s="233"/>
      <c r="C837" s="232"/>
      <c r="D837" s="232"/>
      <c r="E837" s="232"/>
      <c r="F837" s="232"/>
      <c r="G837" s="232"/>
      <c r="H837" s="232"/>
      <c r="I837" s="172" t="s">
        <v>747</v>
      </c>
      <c r="J837" s="252"/>
      <c r="K837" s="253"/>
      <c r="L837" s="260"/>
      <c r="M837" s="697">
        <v>30</v>
      </c>
      <c r="N837" s="9"/>
      <c r="O837" s="8"/>
      <c r="P837" s="99"/>
      <c r="Q837" s="99"/>
      <c r="R837" s="99"/>
      <c r="S837" s="6"/>
      <c r="T837" s="14"/>
      <c r="U837" s="14"/>
    </row>
    <row r="838" spans="1:21" ht="15">
      <c r="A838" s="232"/>
      <c r="B838" s="233"/>
      <c r="C838" s="232"/>
      <c r="D838" s="232"/>
      <c r="E838" s="232"/>
      <c r="F838" s="232"/>
      <c r="G838" s="232"/>
      <c r="H838" s="232"/>
      <c r="I838" s="259" t="s">
        <v>745</v>
      </c>
      <c r="J838" s="254"/>
      <c r="K838" s="255"/>
      <c r="L838" s="261"/>
      <c r="M838" s="697"/>
      <c r="N838" s="9"/>
      <c r="O838" s="8"/>
      <c r="P838" s="99"/>
      <c r="Q838" s="99"/>
      <c r="R838" s="99"/>
      <c r="S838" s="6"/>
      <c r="T838" s="14"/>
      <c r="U838" s="14"/>
    </row>
    <row r="839" spans="1:22" ht="29.25" customHeight="1">
      <c r="A839" s="232"/>
      <c r="B839" s="233"/>
      <c r="C839" s="232"/>
      <c r="D839" s="232"/>
      <c r="E839" s="232"/>
      <c r="F839" s="232"/>
      <c r="G839" s="232"/>
      <c r="H839" s="232"/>
      <c r="I839" s="661" t="s">
        <v>1316</v>
      </c>
      <c r="J839" s="660" t="s">
        <v>1315</v>
      </c>
      <c r="K839" s="47" t="s">
        <v>1317</v>
      </c>
      <c r="L839" s="138">
        <v>3</v>
      </c>
      <c r="M839" s="138">
        <v>220</v>
      </c>
      <c r="N839" s="9"/>
      <c r="S839" s="569">
        <v>3</v>
      </c>
      <c r="T839" s="95"/>
      <c r="U839" s="96"/>
      <c r="V839" s="97">
        <v>1</v>
      </c>
    </row>
    <row r="840" spans="1:22" ht="15">
      <c r="A840" s="232"/>
      <c r="B840" s="233"/>
      <c r="C840" s="232"/>
      <c r="D840" s="232"/>
      <c r="E840" s="232"/>
      <c r="F840" s="232"/>
      <c r="G840" s="232"/>
      <c r="H840" s="232"/>
      <c r="I840" s="661" t="s">
        <v>1319</v>
      </c>
      <c r="J840" s="660"/>
      <c r="K840" s="658" t="s">
        <v>120</v>
      </c>
      <c r="L840" s="659"/>
      <c r="M840" s="138">
        <v>100</v>
      </c>
      <c r="N840" s="9"/>
      <c r="S840" s="6"/>
      <c r="T840" s="6"/>
      <c r="U840" s="6"/>
      <c r="V840" s="6"/>
    </row>
    <row r="841" spans="1:19" ht="14.25" customHeight="1" thickBot="1">
      <c r="A841" s="232"/>
      <c r="B841" s="233"/>
      <c r="C841" s="232"/>
      <c r="D841" s="232"/>
      <c r="E841" s="232"/>
      <c r="F841" s="232"/>
      <c r="G841" s="232"/>
      <c r="H841" s="232"/>
      <c r="I841" s="232"/>
      <c r="J841" s="232"/>
      <c r="K841" s="35" t="s">
        <v>110</v>
      </c>
      <c r="L841" s="250"/>
      <c r="M841" s="137">
        <f>SUM(M837:M840)</f>
        <v>350</v>
      </c>
      <c r="N841" s="9"/>
      <c r="O841" s="8"/>
      <c r="P841" s="8"/>
      <c r="Q841" s="8"/>
      <c r="R841" s="8"/>
      <c r="S841" s="6"/>
    </row>
    <row r="842" spans="1:22" ht="14.25" customHeight="1">
      <c r="A842" s="232"/>
      <c r="B842" s="233"/>
      <c r="C842" s="232"/>
      <c r="D842" s="232"/>
      <c r="E842" s="232"/>
      <c r="F842" s="232"/>
      <c r="G842" s="232"/>
      <c r="H842" s="232"/>
      <c r="I842" s="232"/>
      <c r="J842" s="209"/>
      <c r="K842" s="209"/>
      <c r="L842" s="209"/>
      <c r="M842" s="155" t="s">
        <v>53</v>
      </c>
      <c r="N842" s="6"/>
      <c r="O842" s="152">
        <f>SUM(O840:O841)</f>
        <v>0</v>
      </c>
      <c r="P842" s="152">
        <f>SUM(P840:P841)</f>
        <v>0</v>
      </c>
      <c r="Q842" s="152">
        <f>SUM(Q840:Q841)</f>
        <v>0</v>
      </c>
      <c r="R842" s="152">
        <f>SUM(R840:R841)</f>
        <v>0</v>
      </c>
      <c r="S842" s="218">
        <f>SUM(S835:S841)</f>
        <v>3</v>
      </c>
      <c r="T842" s="7">
        <f>SUM(T835:T841)</f>
        <v>0</v>
      </c>
      <c r="U842" s="7">
        <f>SUM(U835:U841)</f>
        <v>0</v>
      </c>
      <c r="V842" s="7">
        <f>SUM(V835:V841)</f>
        <v>1</v>
      </c>
    </row>
    <row r="843" spans="1:19" ht="14.25" customHeight="1">
      <c r="A843" s="232"/>
      <c r="B843" s="233"/>
      <c r="C843" s="232"/>
      <c r="D843" s="232"/>
      <c r="E843" s="232"/>
      <c r="F843" s="232"/>
      <c r="G843" s="232"/>
      <c r="H843" s="232"/>
      <c r="I843" s="232"/>
      <c r="J843" s="232"/>
      <c r="K843" s="232"/>
      <c r="L843" s="232"/>
      <c r="M843" s="232"/>
      <c r="N843" s="232"/>
      <c r="O843" s="8"/>
      <c r="P843" s="8"/>
      <c r="Q843" s="8"/>
      <c r="R843" s="8"/>
      <c r="S843" s="6"/>
    </row>
    <row r="844" spans="1:22" ht="60">
      <c r="A844" s="88" t="s">
        <v>20</v>
      </c>
      <c r="B844" s="88" t="s">
        <v>17</v>
      </c>
      <c r="C844" s="88" t="s">
        <v>46</v>
      </c>
      <c r="D844" s="88" t="s">
        <v>307</v>
      </c>
      <c r="E844" s="89" t="s">
        <v>98</v>
      </c>
      <c r="F844" s="90" t="s">
        <v>99</v>
      </c>
      <c r="G844" s="88" t="s">
        <v>47</v>
      </c>
      <c r="H844" s="88" t="s">
        <v>21</v>
      </c>
      <c r="I844" s="91" t="s">
        <v>742</v>
      </c>
      <c r="J844" s="92" t="s">
        <v>644</v>
      </c>
      <c r="K844" s="88" t="s">
        <v>645</v>
      </c>
      <c r="L844" s="102" t="s">
        <v>19</v>
      </c>
      <c r="M844" s="88" t="s">
        <v>108</v>
      </c>
      <c r="N844" s="9"/>
      <c r="O844" s="98" t="s">
        <v>302</v>
      </c>
      <c r="P844" s="91" t="s">
        <v>303</v>
      </c>
      <c r="Q844" s="91" t="s">
        <v>304</v>
      </c>
      <c r="R844" s="91" t="s">
        <v>305</v>
      </c>
      <c r="S844" s="197" t="s">
        <v>588</v>
      </c>
      <c r="T844" s="91" t="s">
        <v>303</v>
      </c>
      <c r="U844" s="91" t="s">
        <v>304</v>
      </c>
      <c r="V844" s="91" t="s">
        <v>305</v>
      </c>
    </row>
    <row r="845" spans="1:21" ht="14.25" customHeight="1">
      <c r="A845" s="9">
        <v>1</v>
      </c>
      <c r="B845" s="17" t="s">
        <v>110</v>
      </c>
      <c r="C845" s="32">
        <f>SUM(M848)</f>
        <v>0</v>
      </c>
      <c r="D845" s="208" t="s">
        <v>1133</v>
      </c>
      <c r="E845" s="210"/>
      <c r="F845" s="18"/>
      <c r="I845" s="23"/>
      <c r="J845" s="24"/>
      <c r="K845" s="39"/>
      <c r="L845" s="61"/>
      <c r="M845" s="62"/>
      <c r="N845" s="9"/>
      <c r="O845" s="8"/>
      <c r="P845" s="8"/>
      <c r="Q845" s="8"/>
      <c r="R845" s="8"/>
      <c r="S845" s="6"/>
      <c r="T845" s="14"/>
      <c r="U845" s="14"/>
    </row>
    <row r="846" spans="1:22" ht="45" customHeight="1">
      <c r="A846" s="120">
        <v>1</v>
      </c>
      <c r="B846" s="142" t="s">
        <v>1263</v>
      </c>
      <c r="C846" s="120" t="s">
        <v>122</v>
      </c>
      <c r="D846" s="120" t="s">
        <v>1328</v>
      </c>
      <c r="E846" s="120">
        <v>2</v>
      </c>
      <c r="F846" s="120">
        <v>4</v>
      </c>
      <c r="G846" s="120" t="s">
        <v>94</v>
      </c>
      <c r="H846" s="47" t="s">
        <v>1181</v>
      </c>
      <c r="I846" s="586" t="s">
        <v>1264</v>
      </c>
      <c r="J846" s="585">
        <v>43785</v>
      </c>
      <c r="K846" s="46" t="s">
        <v>1431</v>
      </c>
      <c r="L846" s="138" t="s">
        <v>968</v>
      </c>
      <c r="M846" s="138" t="s">
        <v>94</v>
      </c>
      <c r="N846" s="9" t="s">
        <v>909</v>
      </c>
      <c r="O846" s="6"/>
      <c r="P846" s="6"/>
      <c r="Q846" s="6"/>
      <c r="R846" s="6"/>
      <c r="S846" s="94">
        <v>7</v>
      </c>
      <c r="T846" s="95"/>
      <c r="U846" s="96"/>
      <c r="V846" s="97"/>
    </row>
    <row r="847" spans="1:22" ht="15">
      <c r="A847" s="232"/>
      <c r="B847" s="233"/>
      <c r="C847" s="232"/>
      <c r="D847" s="232"/>
      <c r="E847" s="232"/>
      <c r="F847" s="232"/>
      <c r="G847" s="232"/>
      <c r="H847" s="232"/>
      <c r="I847" s="47"/>
      <c r="J847" s="278"/>
      <c r="K847" s="47"/>
      <c r="L847" s="138"/>
      <c r="M847" s="138"/>
      <c r="N847" s="9"/>
      <c r="O847" s="6"/>
      <c r="P847" s="6"/>
      <c r="Q847" s="6"/>
      <c r="R847" s="6"/>
      <c r="S847" s="6"/>
      <c r="T847" s="6"/>
      <c r="U847" s="6"/>
      <c r="V847" s="6"/>
    </row>
    <row r="848" spans="1:19" ht="14.25" customHeight="1" thickBot="1">
      <c r="A848" s="232"/>
      <c r="B848" s="233"/>
      <c r="C848" s="232"/>
      <c r="D848" s="232"/>
      <c r="E848" s="232"/>
      <c r="F848" s="232"/>
      <c r="G848" s="232"/>
      <c r="H848" s="232"/>
      <c r="I848" s="232"/>
      <c r="J848" s="232"/>
      <c r="K848" s="35" t="s">
        <v>110</v>
      </c>
      <c r="L848" s="250"/>
      <c r="M848" s="137">
        <f>SUM(M844:M846)</f>
        <v>0</v>
      </c>
      <c r="N848" s="9"/>
      <c r="O848" s="8"/>
      <c r="P848" s="8"/>
      <c r="Q848" s="8"/>
      <c r="R848" s="8"/>
      <c r="S848" s="6"/>
    </row>
    <row r="849" spans="1:22" ht="14.25" customHeight="1">
      <c r="A849" s="232"/>
      <c r="B849" s="233"/>
      <c r="C849" s="232"/>
      <c r="D849" s="232"/>
      <c r="E849" s="232"/>
      <c r="F849" s="232"/>
      <c r="G849" s="232"/>
      <c r="H849" s="232"/>
      <c r="I849" s="232"/>
      <c r="J849" s="209"/>
      <c r="K849" s="209"/>
      <c r="L849" s="209"/>
      <c r="M849" s="155" t="s">
        <v>53</v>
      </c>
      <c r="N849" s="6"/>
      <c r="O849" s="152">
        <f aca="true" t="shared" si="2" ref="O849:V849">SUM(O846:O848)</f>
        <v>0</v>
      </c>
      <c r="P849" s="152">
        <f t="shared" si="2"/>
        <v>0</v>
      </c>
      <c r="Q849" s="152">
        <f t="shared" si="2"/>
        <v>0</v>
      </c>
      <c r="R849" s="152">
        <f t="shared" si="2"/>
        <v>0</v>
      </c>
      <c r="S849" s="218">
        <f t="shared" si="2"/>
        <v>7</v>
      </c>
      <c r="T849" s="7">
        <f t="shared" si="2"/>
        <v>0</v>
      </c>
      <c r="U849" s="7">
        <f t="shared" si="2"/>
        <v>0</v>
      </c>
      <c r="V849" s="7">
        <f t="shared" si="2"/>
        <v>0</v>
      </c>
    </row>
    <row r="850" spans="1:19" ht="14.25" customHeight="1">
      <c r="A850" s="232"/>
      <c r="B850" s="233"/>
      <c r="C850" s="232"/>
      <c r="D850" s="232"/>
      <c r="E850" s="232"/>
      <c r="F850" s="232"/>
      <c r="G850" s="232"/>
      <c r="H850" s="232"/>
      <c r="I850" s="232"/>
      <c r="J850" s="232"/>
      <c r="K850" s="232"/>
      <c r="L850" s="232"/>
      <c r="M850" s="232"/>
      <c r="N850" s="232"/>
      <c r="O850" s="8"/>
      <c r="P850" s="8"/>
      <c r="Q850" s="8"/>
      <c r="R850" s="8"/>
      <c r="S850" s="6"/>
    </row>
    <row r="851" spans="1:22" ht="71.25">
      <c r="A851" s="88" t="s">
        <v>20</v>
      </c>
      <c r="B851" s="88" t="s">
        <v>17</v>
      </c>
      <c r="C851" s="88" t="s">
        <v>46</v>
      </c>
      <c r="D851" s="88" t="s">
        <v>307</v>
      </c>
      <c r="E851" s="89" t="s">
        <v>98</v>
      </c>
      <c r="F851" s="90" t="s">
        <v>99</v>
      </c>
      <c r="G851" s="88" t="s">
        <v>47</v>
      </c>
      <c r="H851" s="88" t="s">
        <v>21</v>
      </c>
      <c r="I851" s="91" t="s">
        <v>742</v>
      </c>
      <c r="J851" s="92" t="s">
        <v>644</v>
      </c>
      <c r="K851" s="88" t="s">
        <v>645</v>
      </c>
      <c r="L851" s="102" t="s">
        <v>19</v>
      </c>
      <c r="M851" s="181" t="s">
        <v>108</v>
      </c>
      <c r="N851" s="140" t="s">
        <v>301</v>
      </c>
      <c r="O851" s="98" t="s">
        <v>302</v>
      </c>
      <c r="P851" s="91" t="s">
        <v>303</v>
      </c>
      <c r="Q851" s="91" t="s">
        <v>304</v>
      </c>
      <c r="R851" s="91" t="s">
        <v>305</v>
      </c>
      <c r="S851" s="197" t="s">
        <v>588</v>
      </c>
      <c r="T851" s="91" t="s">
        <v>303</v>
      </c>
      <c r="U851" s="91" t="s">
        <v>304</v>
      </c>
      <c r="V851" s="91" t="s">
        <v>305</v>
      </c>
    </row>
    <row r="852" spans="1:14" ht="15">
      <c r="A852" s="232">
        <v>19</v>
      </c>
      <c r="B852" s="17" t="s">
        <v>110</v>
      </c>
      <c r="C852" s="32">
        <f>SUM(M901)</f>
        <v>108</v>
      </c>
      <c r="D852" s="208" t="s">
        <v>251</v>
      </c>
      <c r="E852" s="210"/>
      <c r="F852" s="18"/>
      <c r="J852" s="28"/>
      <c r="K852" s="37"/>
      <c r="L852" s="101"/>
      <c r="M852" s="6"/>
      <c r="N852" s="10"/>
    </row>
    <row r="853" spans="1:18" ht="90.75" customHeight="1">
      <c r="A853" s="232"/>
      <c r="B853" s="233"/>
      <c r="C853" s="232"/>
      <c r="D853" s="232"/>
      <c r="E853" s="232"/>
      <c r="F853" s="232" t="s">
        <v>536</v>
      </c>
      <c r="G853" s="246">
        <v>1</v>
      </c>
      <c r="H853" s="40" t="s">
        <v>437</v>
      </c>
      <c r="I853" s="302" t="s">
        <v>880</v>
      </c>
      <c r="J853" s="110" t="s">
        <v>883</v>
      </c>
      <c r="K853" s="91" t="s">
        <v>881</v>
      </c>
      <c r="L853" s="91" t="s">
        <v>882</v>
      </c>
      <c r="M853" s="138" t="s">
        <v>94</v>
      </c>
      <c r="N853" s="200"/>
      <c r="O853" s="308"/>
      <c r="P853" s="243"/>
      <c r="Q853" s="244"/>
      <c r="R853" s="245"/>
    </row>
    <row r="854" spans="1:14" ht="32.25" customHeight="1">
      <c r="A854" s="232"/>
      <c r="B854" s="233"/>
      <c r="C854" s="232"/>
      <c r="D854" s="232"/>
      <c r="E854" s="232"/>
      <c r="F854" s="232"/>
      <c r="G854" s="246">
        <v>2</v>
      </c>
      <c r="H854" s="40" t="s">
        <v>42</v>
      </c>
      <c r="I854" s="46" t="s">
        <v>877</v>
      </c>
      <c r="J854" s="110" t="s">
        <v>878</v>
      </c>
      <c r="K854" s="91" t="s">
        <v>879</v>
      </c>
      <c r="L854" s="295" t="s">
        <v>279</v>
      </c>
      <c r="M854" s="138" t="s">
        <v>94</v>
      </c>
      <c r="N854" s="201"/>
    </row>
    <row r="855" spans="1:21" ht="63" customHeight="1">
      <c r="A855" s="232"/>
      <c r="B855" s="233"/>
      <c r="C855" s="232"/>
      <c r="D855" s="232"/>
      <c r="E855" s="232"/>
      <c r="F855" s="232"/>
      <c r="G855" s="289">
        <v>3</v>
      </c>
      <c r="H855" s="139" t="s">
        <v>42</v>
      </c>
      <c r="I855" s="182" t="s">
        <v>666</v>
      </c>
      <c r="J855" s="110" t="s">
        <v>667</v>
      </c>
      <c r="K855" s="88" t="s">
        <v>287</v>
      </c>
      <c r="L855" s="318">
        <v>2</v>
      </c>
      <c r="M855" s="91" t="s">
        <v>94</v>
      </c>
      <c r="N855" s="199" t="s">
        <v>9</v>
      </c>
      <c r="O855" s="4"/>
      <c r="P855" s="99"/>
      <c r="Q855" s="99"/>
      <c r="R855" s="99"/>
      <c r="S855" s="4"/>
      <c r="T855" s="4"/>
      <c r="U855" s="4"/>
    </row>
    <row r="856" spans="1:14" ht="105" customHeight="1">
      <c r="A856" s="232"/>
      <c r="B856" s="233"/>
      <c r="C856" s="232"/>
      <c r="D856" s="232"/>
      <c r="E856" s="232"/>
      <c r="F856" s="232"/>
      <c r="G856" s="246">
        <v>4</v>
      </c>
      <c r="H856" s="40" t="s">
        <v>1009</v>
      </c>
      <c r="I856" s="46" t="s">
        <v>1008</v>
      </c>
      <c r="J856" s="110" t="s">
        <v>1281</v>
      </c>
      <c r="K856" s="91" t="s">
        <v>1279</v>
      </c>
      <c r="L856" s="91" t="s">
        <v>279</v>
      </c>
      <c r="M856" s="138" t="s">
        <v>1005</v>
      </c>
      <c r="N856" s="201"/>
    </row>
    <row r="857" spans="1:14" ht="115.5" customHeight="1">
      <c r="A857" s="232"/>
      <c r="B857" s="233"/>
      <c r="C857" s="232"/>
      <c r="D857" s="232"/>
      <c r="E857" s="232"/>
      <c r="F857" s="232"/>
      <c r="G857" s="246">
        <v>5</v>
      </c>
      <c r="H857" s="40" t="s">
        <v>42</v>
      </c>
      <c r="I857" s="46" t="s">
        <v>1007</v>
      </c>
      <c r="J857" s="110" t="s">
        <v>1006</v>
      </c>
      <c r="K857" s="91" t="s">
        <v>1280</v>
      </c>
      <c r="L857" s="91">
        <v>7</v>
      </c>
      <c r="M857" s="138" t="s">
        <v>1004</v>
      </c>
      <c r="N857" s="201" t="s">
        <v>699</v>
      </c>
    </row>
    <row r="858" spans="1:19" ht="15" customHeight="1">
      <c r="A858" s="88">
        <v>1</v>
      </c>
      <c r="B858" s="604" t="s">
        <v>1359</v>
      </c>
      <c r="C858" s="605" t="s">
        <v>123</v>
      </c>
      <c r="D858" s="606" t="s">
        <v>1360</v>
      </c>
      <c r="E858" s="607">
        <v>2</v>
      </c>
      <c r="F858" s="609"/>
      <c r="G858" s="284"/>
      <c r="H858" s="664" t="s">
        <v>437</v>
      </c>
      <c r="I858" s="643" t="s">
        <v>1376</v>
      </c>
      <c r="J858" s="649" t="s">
        <v>384</v>
      </c>
      <c r="K858" s="649" t="s">
        <v>26</v>
      </c>
      <c r="L858" s="662" t="s">
        <v>1377</v>
      </c>
      <c r="M858" s="138" t="s">
        <v>94</v>
      </c>
      <c r="N858" s="9"/>
      <c r="O858" s="93">
        <v>9</v>
      </c>
      <c r="S858" s="8"/>
    </row>
    <row r="859" spans="1:19" ht="15" customHeight="1">
      <c r="A859" s="607">
        <v>2</v>
      </c>
      <c r="B859" s="180" t="s">
        <v>178</v>
      </c>
      <c r="C859" s="605" t="s">
        <v>646</v>
      </c>
      <c r="D859" s="606" t="s">
        <v>1361</v>
      </c>
      <c r="E859" s="605">
        <v>3</v>
      </c>
      <c r="F859" s="88"/>
      <c r="G859" s="284"/>
      <c r="H859" s="664"/>
      <c r="I859" s="644"/>
      <c r="J859" s="649"/>
      <c r="K859" s="649"/>
      <c r="L859" s="663"/>
      <c r="M859" s="138" t="s">
        <v>94</v>
      </c>
      <c r="N859" s="9"/>
      <c r="O859" s="93">
        <v>9</v>
      </c>
      <c r="S859" s="8"/>
    </row>
    <row r="860" spans="1:19" ht="15" customHeight="1">
      <c r="A860" s="88">
        <v>3</v>
      </c>
      <c r="B860" s="604" t="s">
        <v>391</v>
      </c>
      <c r="C860" s="605" t="s">
        <v>123</v>
      </c>
      <c r="D860" s="606" t="s">
        <v>1366</v>
      </c>
      <c r="E860" s="607">
        <v>4</v>
      </c>
      <c r="F860" s="88"/>
      <c r="G860" s="284"/>
      <c r="H860" s="664"/>
      <c r="I860" s="644"/>
      <c r="J860" s="649"/>
      <c r="K860" s="649"/>
      <c r="L860" s="663"/>
      <c r="M860" s="138" t="s">
        <v>94</v>
      </c>
      <c r="N860" s="9"/>
      <c r="O860" s="93">
        <v>9</v>
      </c>
      <c r="S860" s="8"/>
    </row>
    <row r="861" spans="1:20" ht="15" customHeight="1">
      <c r="A861" s="607">
        <v>4</v>
      </c>
      <c r="B861" s="604" t="s">
        <v>393</v>
      </c>
      <c r="C861" s="605" t="s">
        <v>310</v>
      </c>
      <c r="D861" s="606" t="s">
        <v>1365</v>
      </c>
      <c r="E861" s="607">
        <v>2</v>
      </c>
      <c r="F861" s="88"/>
      <c r="G861" s="284"/>
      <c r="H861" s="665"/>
      <c r="I861" s="648"/>
      <c r="J861" s="666"/>
      <c r="K861" s="666"/>
      <c r="L861" s="663"/>
      <c r="M861" s="138" t="s">
        <v>94</v>
      </c>
      <c r="N861" s="9"/>
      <c r="O861" s="93">
        <v>9</v>
      </c>
      <c r="S861" s="8"/>
      <c r="T861" s="63"/>
    </row>
    <row r="862" spans="1:19" ht="15" customHeight="1">
      <c r="A862" s="88">
        <v>5</v>
      </c>
      <c r="B862" s="604" t="s">
        <v>297</v>
      </c>
      <c r="C862" s="605" t="s">
        <v>95</v>
      </c>
      <c r="D862" s="606" t="s">
        <v>1367</v>
      </c>
      <c r="E862" s="607">
        <v>2</v>
      </c>
      <c r="F862" s="88"/>
      <c r="G862" s="284"/>
      <c r="H862" s="665"/>
      <c r="I862" s="648"/>
      <c r="J862" s="666"/>
      <c r="K862" s="666"/>
      <c r="L862" s="663"/>
      <c r="M862" s="138" t="s">
        <v>94</v>
      </c>
      <c r="N862" s="9"/>
      <c r="O862" s="93">
        <v>9</v>
      </c>
      <c r="S862" s="8"/>
    </row>
    <row r="863" spans="1:19" ht="15" customHeight="1">
      <c r="A863" s="607">
        <v>6</v>
      </c>
      <c r="B863" s="604" t="s">
        <v>298</v>
      </c>
      <c r="C863" s="605" t="s">
        <v>123</v>
      </c>
      <c r="D863" s="606" t="s">
        <v>1360</v>
      </c>
      <c r="E863" s="607">
        <v>2</v>
      </c>
      <c r="F863" s="88"/>
      <c r="G863" s="284"/>
      <c r="H863" s="665"/>
      <c r="I863" s="648"/>
      <c r="J863" s="666"/>
      <c r="K863" s="666"/>
      <c r="L863" s="663"/>
      <c r="M863" s="138" t="s">
        <v>94</v>
      </c>
      <c r="N863" s="9"/>
      <c r="O863" s="93">
        <v>9</v>
      </c>
      <c r="S863" s="8"/>
    </row>
    <row r="864" spans="1:19" ht="15" customHeight="1">
      <c r="A864" s="88">
        <v>7</v>
      </c>
      <c r="B864" s="604" t="s">
        <v>397</v>
      </c>
      <c r="C864" s="605" t="s">
        <v>646</v>
      </c>
      <c r="D864" s="606" t="s">
        <v>1361</v>
      </c>
      <c r="E864" s="605">
        <v>3</v>
      </c>
      <c r="F864" s="88"/>
      <c r="G864" s="284"/>
      <c r="H864" s="665"/>
      <c r="I864" s="648"/>
      <c r="J864" s="666"/>
      <c r="K864" s="666"/>
      <c r="L864" s="663"/>
      <c r="M864" s="138" t="s">
        <v>94</v>
      </c>
      <c r="N864" s="9"/>
      <c r="O864" s="93">
        <v>9</v>
      </c>
      <c r="S864" s="8"/>
    </row>
    <row r="865" spans="1:19" ht="15" customHeight="1">
      <c r="A865" s="607">
        <v>8</v>
      </c>
      <c r="B865" s="604" t="s">
        <v>299</v>
      </c>
      <c r="C865" s="605" t="s">
        <v>646</v>
      </c>
      <c r="D865" s="606" t="s">
        <v>121</v>
      </c>
      <c r="E865" s="605">
        <v>3</v>
      </c>
      <c r="F865" s="88"/>
      <c r="G865" s="284"/>
      <c r="H865" s="665"/>
      <c r="I865" s="648"/>
      <c r="J865" s="666"/>
      <c r="K865" s="666"/>
      <c r="L865" s="663"/>
      <c r="M865" s="138" t="s">
        <v>94</v>
      </c>
      <c r="N865" s="9"/>
      <c r="O865" s="93">
        <v>9</v>
      </c>
      <c r="S865" s="8"/>
    </row>
    <row r="866" spans="1:19" ht="15" customHeight="1">
      <c r="A866" s="88">
        <v>9</v>
      </c>
      <c r="B866" s="604" t="s">
        <v>177</v>
      </c>
      <c r="C866" s="605" t="s">
        <v>123</v>
      </c>
      <c r="D866" s="606" t="s">
        <v>1366</v>
      </c>
      <c r="E866" s="607">
        <v>3</v>
      </c>
      <c r="F866" s="317"/>
      <c r="G866" s="284"/>
      <c r="H866" s="665"/>
      <c r="I866" s="648"/>
      <c r="J866" s="666"/>
      <c r="K866" s="666"/>
      <c r="L866" s="663"/>
      <c r="M866" s="138" t="s">
        <v>94</v>
      </c>
      <c r="N866" s="9"/>
      <c r="O866" s="93">
        <v>9</v>
      </c>
      <c r="S866" s="8"/>
    </row>
    <row r="867" spans="1:19" ht="15" customHeight="1">
      <c r="A867" s="607">
        <v>10</v>
      </c>
      <c r="B867" s="604" t="s">
        <v>402</v>
      </c>
      <c r="C867" s="605" t="s">
        <v>123</v>
      </c>
      <c r="D867" s="606" t="s">
        <v>1360</v>
      </c>
      <c r="E867" s="607">
        <v>3</v>
      </c>
      <c r="F867" s="317"/>
      <c r="G867" s="284"/>
      <c r="H867" s="665"/>
      <c r="I867" s="648"/>
      <c r="J867" s="666"/>
      <c r="K867" s="666"/>
      <c r="L867" s="663"/>
      <c r="M867" s="138" t="s">
        <v>94</v>
      </c>
      <c r="N867" s="9"/>
      <c r="O867" s="93">
        <v>9</v>
      </c>
      <c r="S867" s="8"/>
    </row>
    <row r="868" spans="1:19" ht="15" customHeight="1">
      <c r="A868" s="88">
        <v>11</v>
      </c>
      <c r="B868" s="180"/>
      <c r="C868" s="305"/>
      <c r="D868" s="606"/>
      <c r="E868" s="607"/>
      <c r="F868" s="317"/>
      <c r="G868" s="284"/>
      <c r="H868" s="665"/>
      <c r="I868" s="648"/>
      <c r="J868" s="666"/>
      <c r="K868" s="666"/>
      <c r="L868" s="663"/>
      <c r="M868" s="138" t="s">
        <v>94</v>
      </c>
      <c r="N868" s="9"/>
      <c r="O868" s="93">
        <v>9</v>
      </c>
      <c r="S868" s="8"/>
    </row>
    <row r="869" spans="1:19" ht="15" customHeight="1">
      <c r="A869" s="607">
        <v>12</v>
      </c>
      <c r="B869" s="180"/>
      <c r="C869" s="304"/>
      <c r="D869" s="606"/>
      <c r="E869" s="607"/>
      <c r="F869" s="317"/>
      <c r="G869" s="284"/>
      <c r="H869" s="665"/>
      <c r="I869" s="648"/>
      <c r="J869" s="666"/>
      <c r="K869" s="666"/>
      <c r="L869" s="663"/>
      <c r="M869" s="138" t="s">
        <v>94</v>
      </c>
      <c r="N869" s="9"/>
      <c r="O869" s="93">
        <v>9</v>
      </c>
      <c r="S869" s="8"/>
    </row>
    <row r="870" spans="1:19" ht="15">
      <c r="A870" s="309">
        <v>1</v>
      </c>
      <c r="B870" s="180" t="s">
        <v>385</v>
      </c>
      <c r="C870" s="88" t="s">
        <v>345</v>
      </c>
      <c r="D870" s="608"/>
      <c r="E870" s="607">
        <v>2</v>
      </c>
      <c r="F870" s="391"/>
      <c r="G870" s="391"/>
      <c r="H870" s="649" t="s">
        <v>317</v>
      </c>
      <c r="I870" s="649" t="s">
        <v>1375</v>
      </c>
      <c r="J870" s="649" t="s">
        <v>384</v>
      </c>
      <c r="K870" s="649" t="s">
        <v>1282</v>
      </c>
      <c r="L870" s="680">
        <v>7</v>
      </c>
      <c r="M870" s="138">
        <v>2</v>
      </c>
      <c r="N870" s="9"/>
      <c r="S870" s="8"/>
    </row>
    <row r="871" spans="1:19" ht="15">
      <c r="A871" s="309">
        <v>2</v>
      </c>
      <c r="B871" s="604" t="s">
        <v>386</v>
      </c>
      <c r="C871" s="605" t="s">
        <v>311</v>
      </c>
      <c r="D871" s="606" t="s">
        <v>1362</v>
      </c>
      <c r="E871" s="607">
        <v>4</v>
      </c>
      <c r="F871" s="391"/>
      <c r="G871" s="391"/>
      <c r="H871" s="649"/>
      <c r="I871" s="649"/>
      <c r="J871" s="649"/>
      <c r="K871" s="649"/>
      <c r="L871" s="648"/>
      <c r="M871" s="138">
        <v>2</v>
      </c>
      <c r="N871" s="9"/>
      <c r="S871" s="8"/>
    </row>
    <row r="872" spans="1:19" ht="15">
      <c r="A872" s="309">
        <v>3</v>
      </c>
      <c r="B872" s="604" t="s">
        <v>387</v>
      </c>
      <c r="C872" s="605" t="s">
        <v>646</v>
      </c>
      <c r="D872" s="606" t="s">
        <v>1363</v>
      </c>
      <c r="E872" s="607">
        <v>2</v>
      </c>
      <c r="F872" s="391"/>
      <c r="G872" s="391"/>
      <c r="H872" s="649"/>
      <c r="I872" s="649"/>
      <c r="J872" s="649"/>
      <c r="K872" s="649"/>
      <c r="L872" s="648"/>
      <c r="M872" s="138">
        <v>2</v>
      </c>
      <c r="N872" s="9"/>
      <c r="S872" s="8"/>
    </row>
    <row r="873" spans="1:19" ht="15">
      <c r="A873" s="309">
        <v>4</v>
      </c>
      <c r="B873" s="604" t="s">
        <v>1359</v>
      </c>
      <c r="C873" s="605" t="s">
        <v>123</v>
      </c>
      <c r="D873" s="606" t="s">
        <v>1360</v>
      </c>
      <c r="E873" s="607">
        <v>2</v>
      </c>
      <c r="F873" s="391"/>
      <c r="G873" s="391"/>
      <c r="H873" s="649"/>
      <c r="I873" s="649"/>
      <c r="J873" s="649"/>
      <c r="K873" s="649"/>
      <c r="L873" s="648"/>
      <c r="M873" s="138">
        <v>2</v>
      </c>
      <c r="N873" s="9"/>
      <c r="S873" s="8"/>
    </row>
    <row r="874" spans="1:19" ht="15">
      <c r="A874" s="309">
        <v>5</v>
      </c>
      <c r="B874" s="604" t="s">
        <v>388</v>
      </c>
      <c r="C874" s="605" t="s">
        <v>124</v>
      </c>
      <c r="D874" s="606" t="s">
        <v>1361</v>
      </c>
      <c r="E874" s="607">
        <v>1</v>
      </c>
      <c r="F874" s="391"/>
      <c r="G874" s="391"/>
      <c r="H874" s="666"/>
      <c r="I874" s="666"/>
      <c r="J874" s="666"/>
      <c r="K874" s="666"/>
      <c r="L874" s="648"/>
      <c r="M874" s="138">
        <v>2</v>
      </c>
      <c r="N874" s="9"/>
      <c r="S874" s="8"/>
    </row>
    <row r="875" spans="1:19" ht="15">
      <c r="A875" s="309">
        <v>6</v>
      </c>
      <c r="B875" s="180" t="s">
        <v>178</v>
      </c>
      <c r="C875" s="605" t="s">
        <v>646</v>
      </c>
      <c r="D875" s="606" t="s">
        <v>1361</v>
      </c>
      <c r="E875" s="605">
        <v>3</v>
      </c>
      <c r="F875" s="391"/>
      <c r="G875" s="391"/>
      <c r="H875" s="666"/>
      <c r="I875" s="666"/>
      <c r="J875" s="666"/>
      <c r="K875" s="666"/>
      <c r="L875" s="648"/>
      <c r="M875" s="138">
        <v>2</v>
      </c>
      <c r="N875" s="9"/>
      <c r="S875" s="8"/>
    </row>
    <row r="876" spans="1:19" ht="15">
      <c r="A876" s="309">
        <v>7</v>
      </c>
      <c r="B876" s="604" t="s">
        <v>389</v>
      </c>
      <c r="C876" s="605" t="s">
        <v>345</v>
      </c>
      <c r="D876" s="606" t="s">
        <v>1364</v>
      </c>
      <c r="E876" s="607">
        <v>2</v>
      </c>
      <c r="F876" s="391"/>
      <c r="G876" s="391"/>
      <c r="H876" s="666"/>
      <c r="I876" s="666"/>
      <c r="J876" s="666"/>
      <c r="K876" s="666"/>
      <c r="L876" s="648"/>
      <c r="M876" s="138">
        <v>2</v>
      </c>
      <c r="N876" s="9"/>
      <c r="S876" s="8"/>
    </row>
    <row r="877" spans="1:19" ht="15">
      <c r="A877" s="309">
        <v>8</v>
      </c>
      <c r="B877" s="604" t="s">
        <v>390</v>
      </c>
      <c r="C877" s="605" t="s">
        <v>310</v>
      </c>
      <c r="D877" s="606" t="s">
        <v>1365</v>
      </c>
      <c r="E877" s="607">
        <v>3</v>
      </c>
      <c r="F877" s="391"/>
      <c r="G877" s="391"/>
      <c r="H877" s="666"/>
      <c r="I877" s="666"/>
      <c r="J877" s="666"/>
      <c r="K877" s="666"/>
      <c r="L877" s="648"/>
      <c r="M877" s="138">
        <v>2</v>
      </c>
      <c r="N877" s="9"/>
      <c r="S877" s="8"/>
    </row>
    <row r="878" spans="1:19" ht="15">
      <c r="A878" s="309">
        <v>9</v>
      </c>
      <c r="B878" s="604" t="s">
        <v>392</v>
      </c>
      <c r="C878" s="605" t="s">
        <v>646</v>
      </c>
      <c r="D878" s="606" t="s">
        <v>1363</v>
      </c>
      <c r="E878" s="607">
        <v>1</v>
      </c>
      <c r="F878" s="391"/>
      <c r="G878" s="391"/>
      <c r="H878" s="666"/>
      <c r="I878" s="666"/>
      <c r="J878" s="666"/>
      <c r="K878" s="666"/>
      <c r="L878" s="648"/>
      <c r="M878" s="138">
        <v>2</v>
      </c>
      <c r="N878" s="9"/>
      <c r="S878" s="8"/>
    </row>
    <row r="879" spans="1:19" ht="15">
      <c r="A879" s="309">
        <v>10</v>
      </c>
      <c r="B879" s="604" t="s">
        <v>391</v>
      </c>
      <c r="C879" s="605" t="s">
        <v>123</v>
      </c>
      <c r="D879" s="606" t="s">
        <v>1366</v>
      </c>
      <c r="E879" s="607">
        <v>4</v>
      </c>
      <c r="F879" s="391"/>
      <c r="G879" s="391"/>
      <c r="H879" s="666"/>
      <c r="I879" s="666"/>
      <c r="J879" s="666"/>
      <c r="K879" s="666"/>
      <c r="L879" s="648"/>
      <c r="M879" s="138">
        <v>2</v>
      </c>
      <c r="N879" s="9"/>
      <c r="S879" s="8"/>
    </row>
    <row r="880" spans="1:19" ht="15">
      <c r="A880" s="309">
        <v>11</v>
      </c>
      <c r="B880" s="604" t="s">
        <v>393</v>
      </c>
      <c r="C880" s="605" t="s">
        <v>310</v>
      </c>
      <c r="D880" s="606" t="s">
        <v>1365</v>
      </c>
      <c r="E880" s="607">
        <v>2</v>
      </c>
      <c r="F880" s="391"/>
      <c r="G880" s="391"/>
      <c r="H880" s="666"/>
      <c r="I880" s="666"/>
      <c r="J880" s="666"/>
      <c r="K880" s="666"/>
      <c r="L880" s="648"/>
      <c r="M880" s="138">
        <v>2</v>
      </c>
      <c r="N880" s="9"/>
      <c r="S880" s="8"/>
    </row>
    <row r="881" spans="1:19" ht="15">
      <c r="A881" s="309">
        <v>12</v>
      </c>
      <c r="B881" s="604" t="s">
        <v>297</v>
      </c>
      <c r="C881" s="605" t="s">
        <v>95</v>
      </c>
      <c r="D881" s="606" t="s">
        <v>1367</v>
      </c>
      <c r="E881" s="607">
        <v>2</v>
      </c>
      <c r="F881" s="391"/>
      <c r="G881" s="391"/>
      <c r="H881" s="666"/>
      <c r="I881" s="666"/>
      <c r="J881" s="666"/>
      <c r="K881" s="666"/>
      <c r="L881" s="648"/>
      <c r="M881" s="138">
        <v>2</v>
      </c>
      <c r="N881" s="9"/>
      <c r="S881" s="8"/>
    </row>
    <row r="882" spans="1:19" ht="15">
      <c r="A882" s="309">
        <v>13</v>
      </c>
      <c r="B882" s="604" t="s">
        <v>1368</v>
      </c>
      <c r="C882" s="605" t="s">
        <v>123</v>
      </c>
      <c r="D882" s="606" t="s">
        <v>1360</v>
      </c>
      <c r="E882" s="607">
        <v>1</v>
      </c>
      <c r="F882" s="391"/>
      <c r="G882" s="391"/>
      <c r="H882" s="666"/>
      <c r="I882" s="666"/>
      <c r="J882" s="666"/>
      <c r="K882" s="666"/>
      <c r="L882" s="648"/>
      <c r="M882" s="138">
        <v>2</v>
      </c>
      <c r="N882" s="9"/>
      <c r="S882" s="8"/>
    </row>
    <row r="883" spans="1:19" ht="15">
      <c r="A883" s="309">
        <v>14</v>
      </c>
      <c r="B883" s="604" t="s">
        <v>404</v>
      </c>
      <c r="C883" s="605" t="s">
        <v>160</v>
      </c>
      <c r="D883" s="606" t="s">
        <v>1369</v>
      </c>
      <c r="E883" s="605">
        <v>1</v>
      </c>
      <c r="F883" s="391"/>
      <c r="G883" s="391"/>
      <c r="H883" s="666"/>
      <c r="I883" s="666"/>
      <c r="J883" s="666"/>
      <c r="K883" s="666"/>
      <c r="L883" s="648"/>
      <c r="M883" s="138">
        <v>2</v>
      </c>
      <c r="N883" s="9"/>
      <c r="S883" s="8"/>
    </row>
    <row r="884" spans="1:19" ht="15">
      <c r="A884" s="309">
        <v>15</v>
      </c>
      <c r="B884" s="604" t="s">
        <v>298</v>
      </c>
      <c r="C884" s="605" t="s">
        <v>123</v>
      </c>
      <c r="D884" s="606" t="s">
        <v>1360</v>
      </c>
      <c r="E884" s="607">
        <v>2</v>
      </c>
      <c r="F884" s="317"/>
      <c r="G884" s="391"/>
      <c r="H884" s="666"/>
      <c r="I884" s="666"/>
      <c r="J884" s="666"/>
      <c r="K884" s="666"/>
      <c r="L884" s="648"/>
      <c r="M884" s="138">
        <v>2</v>
      </c>
      <c r="N884" s="9"/>
      <c r="S884" s="8"/>
    </row>
    <row r="885" spans="1:19" ht="15">
      <c r="A885" s="309">
        <v>16</v>
      </c>
      <c r="B885" s="604" t="s">
        <v>394</v>
      </c>
      <c r="C885" s="605" t="s">
        <v>124</v>
      </c>
      <c r="D885" s="606" t="s">
        <v>1370</v>
      </c>
      <c r="E885" s="607">
        <v>3</v>
      </c>
      <c r="F885" s="88"/>
      <c r="G885" s="391"/>
      <c r="H885" s="666"/>
      <c r="I885" s="666"/>
      <c r="J885" s="666"/>
      <c r="K885" s="666"/>
      <c r="L885" s="648"/>
      <c r="M885" s="138">
        <v>2</v>
      </c>
      <c r="N885" s="9"/>
      <c r="S885" s="8"/>
    </row>
    <row r="886" spans="1:19" ht="15">
      <c r="A886" s="309">
        <v>17</v>
      </c>
      <c r="B886" s="604" t="s">
        <v>395</v>
      </c>
      <c r="C886" s="605" t="s">
        <v>625</v>
      </c>
      <c r="D886" s="606" t="s">
        <v>1211</v>
      </c>
      <c r="E886" s="607" t="s">
        <v>1371</v>
      </c>
      <c r="F886" s="88"/>
      <c r="G886" s="391"/>
      <c r="H886" s="666"/>
      <c r="I886" s="666"/>
      <c r="J886" s="666"/>
      <c r="K886" s="666"/>
      <c r="L886" s="648"/>
      <c r="M886" s="138">
        <v>2</v>
      </c>
      <c r="N886" s="9"/>
      <c r="S886" s="8"/>
    </row>
    <row r="887" spans="1:19" ht="15">
      <c r="A887" s="309">
        <v>18</v>
      </c>
      <c r="B887" s="604" t="s">
        <v>396</v>
      </c>
      <c r="C887" s="605" t="s">
        <v>124</v>
      </c>
      <c r="D887" s="606" t="s">
        <v>1370</v>
      </c>
      <c r="E887" s="607">
        <v>1</v>
      </c>
      <c r="F887" s="317"/>
      <c r="G887" s="391"/>
      <c r="H887" s="666"/>
      <c r="I887" s="666"/>
      <c r="J887" s="666"/>
      <c r="K887" s="666"/>
      <c r="L887" s="648"/>
      <c r="M887" s="138">
        <v>2</v>
      </c>
      <c r="N887" s="9"/>
      <c r="S887" s="8"/>
    </row>
    <row r="888" spans="1:19" ht="15">
      <c r="A888" s="309">
        <v>19</v>
      </c>
      <c r="B888" s="604" t="s">
        <v>397</v>
      </c>
      <c r="C888" s="605" t="s">
        <v>646</v>
      </c>
      <c r="D888" s="606" t="s">
        <v>1361</v>
      </c>
      <c r="E888" s="605">
        <v>3</v>
      </c>
      <c r="F888" s="88"/>
      <c r="G888" s="391"/>
      <c r="H888" s="666"/>
      <c r="I888" s="666"/>
      <c r="J888" s="666"/>
      <c r="K888" s="666"/>
      <c r="L888" s="648"/>
      <c r="M888" s="138">
        <v>2</v>
      </c>
      <c r="N888" s="9"/>
      <c r="S888" s="8"/>
    </row>
    <row r="889" spans="1:19" ht="15">
      <c r="A889" s="309">
        <v>20</v>
      </c>
      <c r="B889" s="604" t="s">
        <v>398</v>
      </c>
      <c r="C889" s="605" t="s">
        <v>160</v>
      </c>
      <c r="D889" s="606" t="s">
        <v>1372</v>
      </c>
      <c r="E889" s="605">
        <v>1</v>
      </c>
      <c r="F889" s="88">
        <v>3</v>
      </c>
      <c r="G889" s="391"/>
      <c r="H889" s="666"/>
      <c r="I889" s="666"/>
      <c r="J889" s="666"/>
      <c r="K889" s="666"/>
      <c r="L889" s="648"/>
      <c r="M889" s="138">
        <v>2</v>
      </c>
      <c r="N889" s="9"/>
      <c r="O889" s="8"/>
      <c r="P889" s="8"/>
      <c r="Q889" s="8"/>
      <c r="R889" s="8"/>
      <c r="S889" s="8"/>
    </row>
    <row r="890" spans="1:19" ht="15">
      <c r="A890" s="309">
        <v>21</v>
      </c>
      <c r="B890" s="604" t="s">
        <v>399</v>
      </c>
      <c r="C890" s="605" t="s">
        <v>123</v>
      </c>
      <c r="D890" s="606" t="s">
        <v>1360</v>
      </c>
      <c r="E890" s="605">
        <v>3</v>
      </c>
      <c r="F890" s="391"/>
      <c r="G890" s="391"/>
      <c r="H890" s="666"/>
      <c r="I890" s="666"/>
      <c r="J890" s="666"/>
      <c r="K890" s="666"/>
      <c r="L890" s="648"/>
      <c r="M890" s="138">
        <v>2</v>
      </c>
      <c r="N890" s="9"/>
      <c r="O890" s="8"/>
      <c r="P890" s="8"/>
      <c r="Q890" s="8"/>
      <c r="R890" s="8"/>
      <c r="S890" s="8"/>
    </row>
    <row r="891" spans="1:19" ht="15">
      <c r="A891" s="309">
        <v>22</v>
      </c>
      <c r="B891" s="180" t="s">
        <v>400</v>
      </c>
      <c r="C891" s="192" t="s">
        <v>124</v>
      </c>
      <c r="D891" s="204" t="s">
        <v>1370</v>
      </c>
      <c r="E891" s="607">
        <v>3</v>
      </c>
      <c r="F891" s="393"/>
      <c r="G891" s="393"/>
      <c r="H891" s="666"/>
      <c r="I891" s="666"/>
      <c r="J891" s="666"/>
      <c r="K891" s="666"/>
      <c r="L891" s="648"/>
      <c r="M891" s="138">
        <v>2</v>
      </c>
      <c r="N891" s="9"/>
      <c r="O891" s="8"/>
      <c r="P891" s="8"/>
      <c r="Q891" s="8"/>
      <c r="R891" s="8"/>
      <c r="S891" s="8"/>
    </row>
    <row r="892" spans="1:19" ht="15">
      <c r="A892" s="309">
        <v>23</v>
      </c>
      <c r="B892" s="604" t="s">
        <v>405</v>
      </c>
      <c r="C892" s="605" t="s">
        <v>123</v>
      </c>
      <c r="D892" s="606" t="s">
        <v>1360</v>
      </c>
      <c r="E892" s="605">
        <v>4</v>
      </c>
      <c r="F892" s="393"/>
      <c r="G892" s="393"/>
      <c r="H892" s="666"/>
      <c r="I892" s="666"/>
      <c r="J892" s="666"/>
      <c r="K892" s="666"/>
      <c r="L892" s="648"/>
      <c r="M892" s="138">
        <v>2</v>
      </c>
      <c r="N892" s="9"/>
      <c r="O892" s="8"/>
      <c r="P892" s="8"/>
      <c r="Q892" s="8"/>
      <c r="R892" s="8"/>
      <c r="S892" s="8"/>
    </row>
    <row r="893" spans="1:19" ht="15">
      <c r="A893" s="309">
        <v>24</v>
      </c>
      <c r="B893" s="610" t="s">
        <v>401</v>
      </c>
      <c r="C893" s="605" t="s">
        <v>87</v>
      </c>
      <c r="D893" s="606" t="s">
        <v>1373</v>
      </c>
      <c r="E893" s="605">
        <v>1</v>
      </c>
      <c r="F893" s="391"/>
      <c r="G893" s="391"/>
      <c r="H893" s="666"/>
      <c r="I893" s="666"/>
      <c r="J893" s="666"/>
      <c r="K893" s="666"/>
      <c r="L893" s="648"/>
      <c r="M893" s="138">
        <v>2</v>
      </c>
      <c r="N893" s="9"/>
      <c r="O893" s="8"/>
      <c r="P893" s="8"/>
      <c r="Q893" s="8"/>
      <c r="R893" s="8"/>
      <c r="S893" s="8"/>
    </row>
    <row r="894" spans="1:19" ht="15">
      <c r="A894" s="309">
        <v>25</v>
      </c>
      <c r="B894" s="604" t="s">
        <v>299</v>
      </c>
      <c r="C894" s="605" t="s">
        <v>646</v>
      </c>
      <c r="D894" s="606" t="s">
        <v>121</v>
      </c>
      <c r="E894" s="605">
        <v>3</v>
      </c>
      <c r="F894" s="391"/>
      <c r="G894" s="391"/>
      <c r="H894" s="666"/>
      <c r="I894" s="666"/>
      <c r="J894" s="666"/>
      <c r="K894" s="666"/>
      <c r="L894" s="648"/>
      <c r="M894" s="138">
        <v>2</v>
      </c>
      <c r="N894" s="9"/>
      <c r="O894" s="8"/>
      <c r="P894" s="8"/>
      <c r="Q894" s="8"/>
      <c r="R894" s="8"/>
      <c r="S894" s="8"/>
    </row>
    <row r="895" spans="1:19" ht="15">
      <c r="A895" s="309">
        <v>26</v>
      </c>
      <c r="B895" s="604" t="s">
        <v>177</v>
      </c>
      <c r="C895" s="605" t="s">
        <v>123</v>
      </c>
      <c r="D895" s="606" t="s">
        <v>1366</v>
      </c>
      <c r="E895" s="607">
        <v>3</v>
      </c>
      <c r="F895" s="391"/>
      <c r="G895" s="391"/>
      <c r="H895" s="666"/>
      <c r="I895" s="666"/>
      <c r="J895" s="666"/>
      <c r="K895" s="666"/>
      <c r="L895" s="648"/>
      <c r="M895" s="138">
        <v>2</v>
      </c>
      <c r="N895" s="9"/>
      <c r="O895" s="8"/>
      <c r="P895" s="8"/>
      <c r="Q895" s="8"/>
      <c r="R895" s="8"/>
      <c r="S895" s="8"/>
    </row>
    <row r="896" spans="1:19" ht="15">
      <c r="A896" s="309">
        <v>27</v>
      </c>
      <c r="B896" s="604" t="s">
        <v>402</v>
      </c>
      <c r="C896" s="605" t="s">
        <v>123</v>
      </c>
      <c r="D896" s="606" t="s">
        <v>1360</v>
      </c>
      <c r="E896" s="607">
        <v>3</v>
      </c>
      <c r="F896" s="391"/>
      <c r="G896" s="391"/>
      <c r="H896" s="666"/>
      <c r="I896" s="666"/>
      <c r="J896" s="666"/>
      <c r="K896" s="666"/>
      <c r="L896" s="648"/>
      <c r="M896" s="138">
        <v>2</v>
      </c>
      <c r="N896" s="9"/>
      <c r="O896" s="8"/>
      <c r="P896" s="8"/>
      <c r="Q896" s="8"/>
      <c r="R896" s="8"/>
      <c r="S896" s="8"/>
    </row>
    <row r="897" spans="1:19" ht="15">
      <c r="A897" s="309">
        <v>28</v>
      </c>
      <c r="B897" s="610" t="s">
        <v>403</v>
      </c>
      <c r="C897" s="88" t="s">
        <v>124</v>
      </c>
      <c r="D897" s="606" t="s">
        <v>1374</v>
      </c>
      <c r="E897" s="607">
        <v>1</v>
      </c>
      <c r="F897" s="391"/>
      <c r="G897" s="391"/>
      <c r="H897" s="666"/>
      <c r="I897" s="666"/>
      <c r="J897" s="666"/>
      <c r="K897" s="666"/>
      <c r="L897" s="648"/>
      <c r="M897" s="138">
        <v>2</v>
      </c>
      <c r="N897" s="9"/>
      <c r="O897" s="8"/>
      <c r="P897" s="8"/>
      <c r="Q897" s="8"/>
      <c r="R897" s="8"/>
      <c r="S897" s="8"/>
    </row>
    <row r="898" spans="1:19" ht="15">
      <c r="A898" s="403"/>
      <c r="B898" s="38" t="s">
        <v>383</v>
      </c>
      <c r="C898" s="390"/>
      <c r="D898" s="391"/>
      <c r="E898" s="392"/>
      <c r="F898" s="391"/>
      <c r="G898" s="391"/>
      <c r="H898" s="666"/>
      <c r="I898" s="666"/>
      <c r="J898" s="666"/>
      <c r="K898" s="666"/>
      <c r="L898" s="696"/>
      <c r="M898" s="138"/>
      <c r="N898" s="9"/>
      <c r="O898" s="8"/>
      <c r="P898" s="8"/>
      <c r="Q898" s="8"/>
      <c r="R898" s="8"/>
      <c r="S898" s="8"/>
    </row>
    <row r="899" spans="1:14" ht="30">
      <c r="A899" s="120"/>
      <c r="B899" s="142" t="s">
        <v>1337</v>
      </c>
      <c r="C899" s="120" t="s">
        <v>311</v>
      </c>
      <c r="D899" s="158" t="s">
        <v>1338</v>
      </c>
      <c r="E899" s="120" t="s">
        <v>306</v>
      </c>
      <c r="F899" s="120"/>
      <c r="G899" s="589"/>
      <c r="H899" s="635" t="s">
        <v>1329</v>
      </c>
      <c r="I899" s="632" t="s">
        <v>1330</v>
      </c>
      <c r="J899" s="701" t="s">
        <v>1332</v>
      </c>
      <c r="K899" s="203" t="s">
        <v>1383</v>
      </c>
      <c r="L899" s="91">
        <v>2</v>
      </c>
      <c r="M899" s="138">
        <v>54</v>
      </c>
      <c r="N899" s="201"/>
    </row>
    <row r="900" spans="1:14" ht="15">
      <c r="A900" s="590"/>
      <c r="B900" s="142" t="s">
        <v>688</v>
      </c>
      <c r="C900" s="120" t="s">
        <v>160</v>
      </c>
      <c r="D900" s="158" t="s">
        <v>1331</v>
      </c>
      <c r="E900" s="120"/>
      <c r="F900" s="120"/>
      <c r="G900" s="589" t="s">
        <v>16</v>
      </c>
      <c r="H900" s="635"/>
      <c r="I900" s="632"/>
      <c r="J900" s="701"/>
      <c r="K900" s="203" t="s">
        <v>1339</v>
      </c>
      <c r="L900" s="91"/>
      <c r="M900" s="138"/>
      <c r="N900" s="201"/>
    </row>
    <row r="901" spans="1:18" ht="15.75" thickBot="1">
      <c r="A901" s="232"/>
      <c r="B901" s="233"/>
      <c r="C901" s="232"/>
      <c r="D901" s="8"/>
      <c r="E901" s="209">
        <v>19</v>
      </c>
      <c r="F901" s="376" t="s">
        <v>382</v>
      </c>
      <c r="G901" s="232"/>
      <c r="H901" s="232"/>
      <c r="I901" s="232"/>
      <c r="J901" s="232"/>
      <c r="K901" s="35" t="s">
        <v>110</v>
      </c>
      <c r="L901" s="250"/>
      <c r="M901" s="137">
        <f>SUM(M871:M899)</f>
        <v>108</v>
      </c>
      <c r="N901" s="9"/>
      <c r="P901" s="8"/>
      <c r="Q901" s="8"/>
      <c r="R901" s="8"/>
    </row>
    <row r="902" spans="1:22" ht="15" customHeight="1">
      <c r="A902" s="232"/>
      <c r="B902" s="233"/>
      <c r="C902" s="232"/>
      <c r="D902" s="232"/>
      <c r="E902" s="232"/>
      <c r="F902" s="232"/>
      <c r="G902" s="232"/>
      <c r="H902" s="232"/>
      <c r="I902" s="232"/>
      <c r="J902" s="209"/>
      <c r="K902" s="209"/>
      <c r="L902" s="209"/>
      <c r="M902" s="155" t="s">
        <v>53</v>
      </c>
      <c r="N902" s="6"/>
      <c r="O902" s="152">
        <f>SUM(O853:O901)</f>
        <v>108</v>
      </c>
      <c r="P902" s="7">
        <f>SUM(P901:P901)</f>
        <v>0</v>
      </c>
      <c r="Q902" s="7">
        <f>SUM(Q901:Q901)</f>
        <v>0</v>
      </c>
      <c r="R902" s="7">
        <f>SUM(R901:R901)</f>
        <v>0</v>
      </c>
      <c r="S902" s="218">
        <f>SUM(S854:S901)</f>
        <v>0</v>
      </c>
      <c r="T902" s="7">
        <f>SUM(T854:T901)</f>
        <v>0</v>
      </c>
      <c r="U902" s="7">
        <f>SUM(U854:U901)</f>
        <v>0</v>
      </c>
      <c r="V902" s="7">
        <f>SUM(V854:V901)</f>
        <v>0</v>
      </c>
    </row>
    <row r="903" spans="1:18" ht="15" customHeight="1">
      <c r="A903" s="232"/>
      <c r="B903" s="233"/>
      <c r="C903" s="232"/>
      <c r="D903" s="232"/>
      <c r="E903" s="232"/>
      <c r="F903" s="232"/>
      <c r="G903" s="232"/>
      <c r="H903" s="232"/>
      <c r="I903" s="232"/>
      <c r="J903" s="232"/>
      <c r="K903" s="232"/>
      <c r="L903" s="232"/>
      <c r="M903" s="232"/>
      <c r="N903" s="232"/>
      <c r="O903" s="31"/>
      <c r="P903" s="31"/>
      <c r="Q903" s="6"/>
      <c r="R903" s="6"/>
    </row>
    <row r="904" spans="1:21" ht="52.5" customHeight="1">
      <c r="A904" s="88" t="s">
        <v>20</v>
      </c>
      <c r="B904" s="88" t="s">
        <v>17</v>
      </c>
      <c r="C904" s="88" t="s">
        <v>46</v>
      </c>
      <c r="D904" s="88" t="s">
        <v>307</v>
      </c>
      <c r="E904" s="89" t="s">
        <v>98</v>
      </c>
      <c r="F904" s="90" t="s">
        <v>99</v>
      </c>
      <c r="G904" s="88" t="s">
        <v>47</v>
      </c>
      <c r="H904" s="88" t="s">
        <v>21</v>
      </c>
      <c r="I904" s="91" t="s">
        <v>742</v>
      </c>
      <c r="J904" s="92" t="s">
        <v>644</v>
      </c>
      <c r="K904" s="88" t="s">
        <v>645</v>
      </c>
      <c r="L904" s="102" t="s">
        <v>19</v>
      </c>
      <c r="M904" s="181" t="s">
        <v>108</v>
      </c>
      <c r="N904" s="140" t="s">
        <v>301</v>
      </c>
      <c r="O904" s="98" t="s">
        <v>302</v>
      </c>
      <c r="P904" s="91" t="s">
        <v>303</v>
      </c>
      <c r="Q904" s="91" t="s">
        <v>304</v>
      </c>
      <c r="R904" s="91" t="s">
        <v>305</v>
      </c>
      <c r="S904" s="6"/>
      <c r="T904" s="14"/>
      <c r="U904" s="14"/>
    </row>
    <row r="905" spans="1:14" ht="15" customHeight="1">
      <c r="A905" s="232">
        <v>14</v>
      </c>
      <c r="B905" s="17" t="s">
        <v>110</v>
      </c>
      <c r="C905" s="32">
        <f>SUM(M935)</f>
        <v>294</v>
      </c>
      <c r="D905" s="208" t="s">
        <v>1428</v>
      </c>
      <c r="E905" s="210"/>
      <c r="F905" s="18"/>
      <c r="J905" s="28"/>
      <c r="K905" s="37"/>
      <c r="L905" s="101"/>
      <c r="M905" s="6"/>
      <c r="N905" s="10"/>
    </row>
    <row r="906" spans="1:21" ht="72" customHeight="1">
      <c r="A906" s="232"/>
      <c r="B906" s="233"/>
      <c r="C906" s="232"/>
      <c r="D906" s="232"/>
      <c r="E906" s="232"/>
      <c r="F906" s="232"/>
      <c r="G906" s="246">
        <v>1</v>
      </c>
      <c r="H906" s="40" t="s">
        <v>434</v>
      </c>
      <c r="I906" s="182" t="s">
        <v>665</v>
      </c>
      <c r="J906" s="285" t="s">
        <v>580</v>
      </c>
      <c r="K906" s="41" t="s">
        <v>152</v>
      </c>
      <c r="L906" s="174">
        <v>2</v>
      </c>
      <c r="M906" s="54" t="s">
        <v>94</v>
      </c>
      <c r="N906" s="84" t="s">
        <v>9</v>
      </c>
      <c r="O906" s="4"/>
      <c r="P906" s="99"/>
      <c r="Q906" s="99"/>
      <c r="R906" s="99"/>
      <c r="S906" s="4"/>
      <c r="T906" s="4"/>
      <c r="U906" s="4"/>
    </row>
    <row r="907" spans="1:14" ht="93" customHeight="1">
      <c r="A907" s="232"/>
      <c r="B907" s="233"/>
      <c r="C907" s="232"/>
      <c r="D907" s="232"/>
      <c r="E907" s="232"/>
      <c r="F907" s="232"/>
      <c r="G907" s="246">
        <v>2</v>
      </c>
      <c r="H907" s="40" t="s">
        <v>434</v>
      </c>
      <c r="I907" s="46" t="s">
        <v>1382</v>
      </c>
      <c r="J907" s="110" t="s">
        <v>367</v>
      </c>
      <c r="K907" s="91" t="s">
        <v>1456</v>
      </c>
      <c r="L907" s="138">
        <v>5</v>
      </c>
      <c r="M907" s="138" t="s">
        <v>1003</v>
      </c>
      <c r="N907" s="200" t="s">
        <v>699</v>
      </c>
    </row>
    <row r="908" spans="1:14" ht="30">
      <c r="A908" s="232"/>
      <c r="B908" s="233"/>
      <c r="C908" s="232"/>
      <c r="D908" s="232"/>
      <c r="E908" s="232"/>
      <c r="F908" s="232"/>
      <c r="G908" s="246">
        <v>3</v>
      </c>
      <c r="H908" s="40" t="s">
        <v>998</v>
      </c>
      <c r="I908" s="46" t="s">
        <v>1275</v>
      </c>
      <c r="J908" s="110" t="s">
        <v>1276</v>
      </c>
      <c r="K908" s="91" t="s">
        <v>1277</v>
      </c>
      <c r="L908" s="139">
        <v>2</v>
      </c>
      <c r="M908" s="138" t="s">
        <v>1278</v>
      </c>
      <c r="N908" s="200"/>
    </row>
    <row r="909" spans="1:19" ht="15">
      <c r="A909" s="91">
        <v>1</v>
      </c>
      <c r="B909" s="142" t="s">
        <v>368</v>
      </c>
      <c r="C909" s="88" t="s">
        <v>122</v>
      </c>
      <c r="D909" s="88" t="s">
        <v>313</v>
      </c>
      <c r="E909" s="88">
        <v>1</v>
      </c>
      <c r="F909" s="88">
        <v>4</v>
      </c>
      <c r="G909" s="120" t="s">
        <v>497</v>
      </c>
      <c r="H909" s="649" t="s">
        <v>434</v>
      </c>
      <c r="I909" s="649" t="s">
        <v>1274</v>
      </c>
      <c r="J909" s="649" t="s">
        <v>698</v>
      </c>
      <c r="K909" s="643" t="s">
        <v>7</v>
      </c>
      <c r="L909" s="680">
        <v>5</v>
      </c>
      <c r="M909" s="138">
        <v>6</v>
      </c>
      <c r="N909" s="10"/>
      <c r="S909" s="8"/>
    </row>
    <row r="910" spans="1:19" ht="15" customHeight="1">
      <c r="A910" s="91">
        <v>2</v>
      </c>
      <c r="B910" s="142" t="s">
        <v>1112</v>
      </c>
      <c r="C910" s="88" t="s">
        <v>312</v>
      </c>
      <c r="D910" s="88" t="s">
        <v>1113</v>
      </c>
      <c r="E910" s="88">
        <v>1</v>
      </c>
      <c r="F910" s="88">
        <v>2</v>
      </c>
      <c r="G910" s="120" t="s">
        <v>1114</v>
      </c>
      <c r="H910" s="649"/>
      <c r="I910" s="649"/>
      <c r="J910" s="649"/>
      <c r="K910" s="644"/>
      <c r="L910" s="648"/>
      <c r="M910" s="138">
        <v>6</v>
      </c>
      <c r="N910" s="10"/>
      <c r="S910" s="8"/>
    </row>
    <row r="911" spans="1:19" ht="15" customHeight="1">
      <c r="A911" s="91">
        <v>3</v>
      </c>
      <c r="B911" s="142" t="s">
        <v>369</v>
      </c>
      <c r="C911" s="88" t="s">
        <v>122</v>
      </c>
      <c r="D911" s="88" t="s">
        <v>313</v>
      </c>
      <c r="E911" s="88">
        <v>1</v>
      </c>
      <c r="F911" s="88">
        <v>3</v>
      </c>
      <c r="G911" s="120" t="s">
        <v>118</v>
      </c>
      <c r="H911" s="649"/>
      <c r="I911" s="649"/>
      <c r="J911" s="649"/>
      <c r="K911" s="644"/>
      <c r="L911" s="648"/>
      <c r="M911" s="138">
        <v>6</v>
      </c>
      <c r="N911" s="10"/>
      <c r="S911" s="8"/>
    </row>
    <row r="912" spans="1:19" ht="15" customHeight="1">
      <c r="A912" s="91">
        <v>4</v>
      </c>
      <c r="B912" s="142" t="s">
        <v>1115</v>
      </c>
      <c r="C912" s="88" t="s">
        <v>310</v>
      </c>
      <c r="D912" s="88"/>
      <c r="E912" s="88">
        <v>4</v>
      </c>
      <c r="F912" s="88">
        <v>1</v>
      </c>
      <c r="G912" s="120" t="s">
        <v>118</v>
      </c>
      <c r="H912" s="649"/>
      <c r="I912" s="649"/>
      <c r="J912" s="649"/>
      <c r="K912" s="644"/>
      <c r="L912" s="648"/>
      <c r="M912" s="138">
        <v>6</v>
      </c>
      <c r="N912" s="10"/>
      <c r="S912" s="8"/>
    </row>
    <row r="913" spans="1:19" ht="15" customHeight="1">
      <c r="A913" s="91">
        <v>5</v>
      </c>
      <c r="B913" s="142" t="s">
        <v>370</v>
      </c>
      <c r="C913" s="88" t="s">
        <v>95</v>
      </c>
      <c r="D913" s="88"/>
      <c r="E913" s="88">
        <v>3</v>
      </c>
      <c r="F913" s="88">
        <v>3</v>
      </c>
      <c r="G913" s="120" t="s">
        <v>118</v>
      </c>
      <c r="H913" s="649"/>
      <c r="I913" s="649"/>
      <c r="J913" s="649"/>
      <c r="K913" s="644"/>
      <c r="L913" s="648"/>
      <c r="M913" s="138">
        <v>6</v>
      </c>
      <c r="N913" s="10"/>
      <c r="S913" s="8"/>
    </row>
    <row r="914" spans="1:19" ht="15" customHeight="1">
      <c r="A914" s="91">
        <v>6</v>
      </c>
      <c r="B914" s="142" t="s">
        <v>371</v>
      </c>
      <c r="C914" s="88" t="s">
        <v>1116</v>
      </c>
      <c r="D914" s="88"/>
      <c r="E914" s="88">
        <v>1</v>
      </c>
      <c r="F914" s="88">
        <v>2</v>
      </c>
      <c r="G914" s="120" t="s">
        <v>1114</v>
      </c>
      <c r="H914" s="649"/>
      <c r="I914" s="649"/>
      <c r="J914" s="649"/>
      <c r="K914" s="644"/>
      <c r="L914" s="648"/>
      <c r="M914" s="138">
        <v>6</v>
      </c>
      <c r="N914" s="10"/>
      <c r="S914" s="8"/>
    </row>
    <row r="915" spans="1:19" ht="15" customHeight="1">
      <c r="A915" s="91">
        <v>7</v>
      </c>
      <c r="B915" s="142" t="s">
        <v>372</v>
      </c>
      <c r="C915" s="489" t="s">
        <v>160</v>
      </c>
      <c r="D915" s="489" t="s">
        <v>1117</v>
      </c>
      <c r="E915" s="88">
        <v>1</v>
      </c>
      <c r="F915" s="88">
        <v>2</v>
      </c>
      <c r="G915" s="120" t="s">
        <v>497</v>
      </c>
      <c r="H915" s="649"/>
      <c r="I915" s="649"/>
      <c r="J915" s="649"/>
      <c r="K915" s="644"/>
      <c r="L915" s="648"/>
      <c r="M915" s="138">
        <v>6</v>
      </c>
      <c r="N915" s="10"/>
      <c r="S915" s="8"/>
    </row>
    <row r="916" spans="1:19" ht="15" customHeight="1">
      <c r="A916" s="91" t="s">
        <v>94</v>
      </c>
      <c r="B916" s="142" t="s">
        <v>373</v>
      </c>
      <c r="C916" s="120" t="s">
        <v>94</v>
      </c>
      <c r="D916" s="120" t="s">
        <v>94</v>
      </c>
      <c r="E916" s="120"/>
      <c r="F916" s="120"/>
      <c r="G916" s="120"/>
      <c r="H916" s="649"/>
      <c r="I916" s="649"/>
      <c r="J916" s="649"/>
      <c r="K916" s="644"/>
      <c r="L916" s="648"/>
      <c r="M916" s="138" t="s">
        <v>94</v>
      </c>
      <c r="N916" s="10"/>
      <c r="S916" s="8"/>
    </row>
    <row r="917" spans="1:19" ht="15" customHeight="1">
      <c r="A917" s="91">
        <v>8</v>
      </c>
      <c r="B917" s="142" t="s">
        <v>374</v>
      </c>
      <c r="C917" s="88" t="s">
        <v>160</v>
      </c>
      <c r="D917" s="489" t="s">
        <v>1117</v>
      </c>
      <c r="E917" s="88">
        <v>2</v>
      </c>
      <c r="F917" s="88">
        <v>2</v>
      </c>
      <c r="G917" s="120" t="s">
        <v>118</v>
      </c>
      <c r="H917" s="649"/>
      <c r="I917" s="649"/>
      <c r="J917" s="649"/>
      <c r="K917" s="644"/>
      <c r="L917" s="648"/>
      <c r="M917" s="138">
        <v>6</v>
      </c>
      <c r="N917" s="10"/>
      <c r="S917" s="8"/>
    </row>
    <row r="918" spans="1:19" ht="15">
      <c r="A918" s="91" t="s">
        <v>94</v>
      </c>
      <c r="B918" s="142" t="s">
        <v>375</v>
      </c>
      <c r="C918" s="120" t="s">
        <v>94</v>
      </c>
      <c r="D918" s="120" t="s">
        <v>94</v>
      </c>
      <c r="E918" s="120"/>
      <c r="F918" s="120"/>
      <c r="G918" s="120"/>
      <c r="H918" s="649"/>
      <c r="I918" s="649"/>
      <c r="J918" s="649"/>
      <c r="K918" s="644"/>
      <c r="L918" s="648"/>
      <c r="M918" s="138" t="s">
        <v>94</v>
      </c>
      <c r="N918" s="10"/>
      <c r="S918" s="8"/>
    </row>
    <row r="919" spans="1:19" ht="15">
      <c r="A919" s="91">
        <v>9</v>
      </c>
      <c r="B919" s="142" t="s">
        <v>1118</v>
      </c>
      <c r="C919" s="88" t="s">
        <v>646</v>
      </c>
      <c r="D919" s="88" t="s">
        <v>121</v>
      </c>
      <c r="E919" s="88">
        <v>4</v>
      </c>
      <c r="F919" s="88">
        <v>2</v>
      </c>
      <c r="G919" s="120" t="s">
        <v>497</v>
      </c>
      <c r="H919" s="649"/>
      <c r="I919" s="649"/>
      <c r="J919" s="649"/>
      <c r="K919" s="644"/>
      <c r="L919" s="648"/>
      <c r="M919" s="138">
        <v>6</v>
      </c>
      <c r="N919" s="10"/>
      <c r="S919" s="8"/>
    </row>
    <row r="920" spans="1:19" ht="15">
      <c r="A920" s="91">
        <v>10</v>
      </c>
      <c r="B920" s="142" t="s">
        <v>376</v>
      </c>
      <c r="C920" s="88" t="str">
        <f>'[1]заявка'!$E$13</f>
        <v>Агро.</v>
      </c>
      <c r="D920" s="88"/>
      <c r="E920" s="88">
        <v>3</v>
      </c>
      <c r="F920" s="88">
        <v>3</v>
      </c>
      <c r="G920" s="120" t="s">
        <v>497</v>
      </c>
      <c r="H920" s="649"/>
      <c r="I920" s="649"/>
      <c r="J920" s="649"/>
      <c r="K920" s="644"/>
      <c r="L920" s="648"/>
      <c r="M920" s="138">
        <v>6</v>
      </c>
      <c r="N920" s="10"/>
      <c r="S920" s="8"/>
    </row>
    <row r="921" spans="1:19" ht="15">
      <c r="A921" s="91">
        <v>11</v>
      </c>
      <c r="B921" s="142" t="s">
        <v>377</v>
      </c>
      <c r="C921" s="88" t="s">
        <v>87</v>
      </c>
      <c r="D921" s="88"/>
      <c r="E921" s="88">
        <v>2</v>
      </c>
      <c r="F921" s="88">
        <v>1</v>
      </c>
      <c r="G921" s="120" t="s">
        <v>497</v>
      </c>
      <c r="H921" s="649"/>
      <c r="I921" s="649"/>
      <c r="J921" s="649"/>
      <c r="K921" s="644"/>
      <c r="L921" s="648"/>
      <c r="M921" s="138">
        <v>6</v>
      </c>
      <c r="N921" s="10"/>
      <c r="S921" s="8"/>
    </row>
    <row r="922" spans="1:19" ht="15">
      <c r="A922" s="91">
        <v>12</v>
      </c>
      <c r="B922" s="142" t="s">
        <v>378</v>
      </c>
      <c r="C922" s="88" t="s">
        <v>95</v>
      </c>
      <c r="D922" s="88"/>
      <c r="E922" s="88">
        <v>3</v>
      </c>
      <c r="F922" s="88">
        <v>2</v>
      </c>
      <c r="G922" s="120" t="s">
        <v>118</v>
      </c>
      <c r="H922" s="649"/>
      <c r="I922" s="649"/>
      <c r="J922" s="649"/>
      <c r="K922" s="644"/>
      <c r="L922" s="648"/>
      <c r="M922" s="138">
        <v>6</v>
      </c>
      <c r="N922" s="10"/>
      <c r="S922" s="8"/>
    </row>
    <row r="923" spans="1:19" ht="15">
      <c r="A923" s="91">
        <v>13</v>
      </c>
      <c r="B923" s="142" t="s">
        <v>379</v>
      </c>
      <c r="C923" s="88" t="s">
        <v>87</v>
      </c>
      <c r="D923" s="88"/>
      <c r="E923" s="88">
        <v>2</v>
      </c>
      <c r="F923" s="88">
        <v>6</v>
      </c>
      <c r="G923" s="120" t="s">
        <v>118</v>
      </c>
      <c r="H923" s="649"/>
      <c r="I923" s="649"/>
      <c r="J923" s="649"/>
      <c r="K923" s="644"/>
      <c r="L923" s="648"/>
      <c r="M923" s="138">
        <v>6</v>
      </c>
      <c r="N923" s="10"/>
      <c r="S923" s="8"/>
    </row>
    <row r="924" spans="1:19" ht="15">
      <c r="A924" s="91">
        <v>14</v>
      </c>
      <c r="B924" s="142" t="s">
        <v>380</v>
      </c>
      <c r="C924" s="204" t="s">
        <v>1119</v>
      </c>
      <c r="D924" s="88"/>
      <c r="E924" s="88" t="s">
        <v>94</v>
      </c>
      <c r="F924" s="88" t="s">
        <v>94</v>
      </c>
      <c r="G924" s="120"/>
      <c r="H924" s="649"/>
      <c r="I924" s="649"/>
      <c r="J924" s="649"/>
      <c r="K924" s="644"/>
      <c r="L924" s="648"/>
      <c r="M924" s="138">
        <v>6</v>
      </c>
      <c r="N924" s="10"/>
      <c r="S924" s="8"/>
    </row>
    <row r="925" spans="1:19" ht="15">
      <c r="A925" s="91"/>
      <c r="B925" s="142" t="s">
        <v>381</v>
      </c>
      <c r="C925" s="120"/>
      <c r="D925" s="120"/>
      <c r="E925" s="120"/>
      <c r="F925" s="120"/>
      <c r="G925" s="120"/>
      <c r="H925" s="643"/>
      <c r="I925" s="643"/>
      <c r="J925" s="643"/>
      <c r="K925" s="644"/>
      <c r="L925" s="648"/>
      <c r="M925" s="139" t="s">
        <v>44</v>
      </c>
      <c r="N925" s="10"/>
      <c r="S925" s="8"/>
    </row>
    <row r="926" spans="1:19" ht="15">
      <c r="A926" s="91">
        <v>1</v>
      </c>
      <c r="B926" s="142" t="s">
        <v>1120</v>
      </c>
      <c r="C926" s="120" t="s">
        <v>122</v>
      </c>
      <c r="D926" s="120"/>
      <c r="E926" s="120">
        <v>1</v>
      </c>
      <c r="F926" s="120">
        <v>4</v>
      </c>
      <c r="G926" s="120"/>
      <c r="H926" s="649" t="s">
        <v>998</v>
      </c>
      <c r="I926" s="643" t="s">
        <v>1002</v>
      </c>
      <c r="J926" s="654" t="s">
        <v>1271</v>
      </c>
      <c r="K926" s="643" t="s">
        <v>1000</v>
      </c>
      <c r="L926" s="138">
        <v>3</v>
      </c>
      <c r="M926" s="138">
        <v>44</v>
      </c>
      <c r="N926" s="10"/>
      <c r="O926" s="461">
        <v>4</v>
      </c>
      <c r="P926" s="243"/>
      <c r="Q926" s="244"/>
      <c r="R926" s="245"/>
      <c r="S926" s="8"/>
    </row>
    <row r="927" spans="1:19" ht="15">
      <c r="A927" s="91">
        <v>2</v>
      </c>
      <c r="B927" s="142" t="s">
        <v>1268</v>
      </c>
      <c r="C927" s="120" t="s">
        <v>160</v>
      </c>
      <c r="D927" s="120" t="s">
        <v>69</v>
      </c>
      <c r="E927" s="120" t="s">
        <v>306</v>
      </c>
      <c r="F927" s="120"/>
      <c r="G927" s="120" t="s">
        <v>107</v>
      </c>
      <c r="H927" s="649"/>
      <c r="I927" s="644"/>
      <c r="J927" s="667"/>
      <c r="K927" s="644"/>
      <c r="L927" s="138">
        <v>3</v>
      </c>
      <c r="M927" s="138">
        <v>44</v>
      </c>
      <c r="N927" s="10"/>
      <c r="O927" s="461"/>
      <c r="P927" s="243"/>
      <c r="Q927" s="244"/>
      <c r="R927" s="245"/>
      <c r="S927" s="8"/>
    </row>
    <row r="928" spans="1:19" ht="15">
      <c r="A928" s="418"/>
      <c r="B928" s="142" t="s">
        <v>333</v>
      </c>
      <c r="C928" s="120" t="s">
        <v>160</v>
      </c>
      <c r="D928" s="158" t="s">
        <v>999</v>
      </c>
      <c r="E928" s="120"/>
      <c r="F928" s="120"/>
      <c r="G928" s="120"/>
      <c r="H928" s="649"/>
      <c r="I928" s="652"/>
      <c r="J928" s="655"/>
      <c r="K928" s="652"/>
      <c r="L928" s="138">
        <v>3</v>
      </c>
      <c r="M928" s="138">
        <v>44</v>
      </c>
      <c r="N928" s="10"/>
      <c r="O928" s="461">
        <v>4</v>
      </c>
      <c r="P928" s="243"/>
      <c r="Q928" s="244"/>
      <c r="R928" s="245"/>
      <c r="S928" s="8"/>
    </row>
    <row r="929" spans="1:19" ht="15">
      <c r="A929" s="91"/>
      <c r="B929" s="142" t="s">
        <v>1120</v>
      </c>
      <c r="C929" s="120" t="s">
        <v>122</v>
      </c>
      <c r="D929" s="120"/>
      <c r="E929" s="120">
        <v>2</v>
      </c>
      <c r="F929" s="120">
        <v>4</v>
      </c>
      <c r="G929" s="120"/>
      <c r="H929" s="649" t="s">
        <v>998</v>
      </c>
      <c r="I929" s="649" t="s">
        <v>1272</v>
      </c>
      <c r="J929" s="642" t="s">
        <v>1273</v>
      </c>
      <c r="K929" s="649" t="s">
        <v>7</v>
      </c>
      <c r="L929" s="138">
        <v>2</v>
      </c>
      <c r="M929" s="138">
        <v>13</v>
      </c>
      <c r="N929" s="10"/>
      <c r="P929" s="8"/>
      <c r="Q929" s="8"/>
      <c r="R929" s="8"/>
      <c r="S929" s="8"/>
    </row>
    <row r="930" spans="1:19" ht="15">
      <c r="A930" s="91"/>
      <c r="B930" s="142" t="s">
        <v>369</v>
      </c>
      <c r="C930" s="88" t="s">
        <v>122</v>
      </c>
      <c r="D930" s="88" t="s">
        <v>313</v>
      </c>
      <c r="E930" s="88">
        <v>2</v>
      </c>
      <c r="F930" s="88">
        <v>3</v>
      </c>
      <c r="G930" s="120" t="s">
        <v>118</v>
      </c>
      <c r="H930" s="649"/>
      <c r="I930" s="649"/>
      <c r="J930" s="642"/>
      <c r="K930" s="649"/>
      <c r="L930" s="138">
        <v>2</v>
      </c>
      <c r="M930" s="138">
        <v>13</v>
      </c>
      <c r="N930" s="10"/>
      <c r="P930" s="8"/>
      <c r="Q930" s="8"/>
      <c r="R930" s="8"/>
      <c r="S930" s="8"/>
    </row>
    <row r="931" spans="1:19" ht="15">
      <c r="A931" s="91"/>
      <c r="B931" s="142" t="s">
        <v>374</v>
      </c>
      <c r="C931" s="88" t="s">
        <v>160</v>
      </c>
      <c r="D931" s="489" t="s">
        <v>1117</v>
      </c>
      <c r="E931" s="88">
        <v>3</v>
      </c>
      <c r="F931" s="88">
        <v>2</v>
      </c>
      <c r="G931" s="120" t="s">
        <v>118</v>
      </c>
      <c r="H931" s="649"/>
      <c r="I931" s="649"/>
      <c r="J931" s="642"/>
      <c r="K931" s="649"/>
      <c r="L931" s="138">
        <v>2</v>
      </c>
      <c r="M931" s="138">
        <v>13</v>
      </c>
      <c r="N931" s="10"/>
      <c r="P931" s="8"/>
      <c r="Q931" s="8"/>
      <c r="R931" s="8"/>
      <c r="S931" s="8"/>
    </row>
    <row r="932" spans="1:19" ht="15">
      <c r="A932" s="91"/>
      <c r="B932" s="142" t="s">
        <v>376</v>
      </c>
      <c r="C932" s="88" t="str">
        <f>'[1]заявка'!$E$13</f>
        <v>Агро.</v>
      </c>
      <c r="D932" s="88"/>
      <c r="E932" s="88">
        <v>4</v>
      </c>
      <c r="F932" s="88">
        <v>3</v>
      </c>
      <c r="G932" s="120" t="s">
        <v>497</v>
      </c>
      <c r="H932" s="649"/>
      <c r="I932" s="649"/>
      <c r="J932" s="642"/>
      <c r="K932" s="649"/>
      <c r="L932" s="138">
        <v>2</v>
      </c>
      <c r="M932" s="138">
        <v>13</v>
      </c>
      <c r="N932" s="10"/>
      <c r="P932" s="8"/>
      <c r="Q932" s="8"/>
      <c r="R932" s="8"/>
      <c r="S932" s="8"/>
    </row>
    <row r="933" spans="1:19" ht="15">
      <c r="A933" s="91"/>
      <c r="B933" s="142" t="s">
        <v>377</v>
      </c>
      <c r="C933" s="88" t="s">
        <v>87</v>
      </c>
      <c r="D933" s="88"/>
      <c r="E933" s="88">
        <v>3</v>
      </c>
      <c r="F933" s="88">
        <v>1</v>
      </c>
      <c r="G933" s="120" t="s">
        <v>497</v>
      </c>
      <c r="H933" s="649"/>
      <c r="I933" s="649"/>
      <c r="J933" s="642"/>
      <c r="K933" s="649"/>
      <c r="L933" s="138">
        <v>2</v>
      </c>
      <c r="M933" s="138">
        <v>13</v>
      </c>
      <c r="N933" s="10"/>
      <c r="P933" s="8"/>
      <c r="Q933" s="8"/>
      <c r="R933" s="8"/>
      <c r="S933" s="8"/>
    </row>
    <row r="934" spans="1:19" ht="15">
      <c r="A934" s="91"/>
      <c r="B934" s="142" t="s">
        <v>378</v>
      </c>
      <c r="C934" s="88" t="s">
        <v>95</v>
      </c>
      <c r="D934" s="88"/>
      <c r="E934" s="88">
        <v>4</v>
      </c>
      <c r="F934" s="88">
        <v>2</v>
      </c>
      <c r="G934" s="120" t="s">
        <v>118</v>
      </c>
      <c r="H934" s="649"/>
      <c r="I934" s="649"/>
      <c r="J934" s="642"/>
      <c r="K934" s="649"/>
      <c r="L934" s="138">
        <v>2</v>
      </c>
      <c r="M934" s="138">
        <v>13</v>
      </c>
      <c r="N934" s="10"/>
      <c r="P934" s="8"/>
      <c r="Q934" s="8"/>
      <c r="R934" s="8"/>
      <c r="S934" s="8"/>
    </row>
    <row r="935" spans="1:18" ht="14.25" customHeight="1" thickBot="1">
      <c r="A935" s="232"/>
      <c r="B935" s="233"/>
      <c r="C935" s="232"/>
      <c r="D935" s="232"/>
      <c r="E935" s="232"/>
      <c r="F935" s="232"/>
      <c r="G935" s="232"/>
      <c r="H935" s="232"/>
      <c r="I935" s="232"/>
      <c r="J935" s="24"/>
      <c r="K935" s="35" t="s">
        <v>110</v>
      </c>
      <c r="L935" s="250"/>
      <c r="M935" s="137">
        <f>SUM(M909:M934)</f>
        <v>294</v>
      </c>
      <c r="N935" s="9"/>
      <c r="P935" s="8"/>
      <c r="Q935" s="8"/>
      <c r="R935" s="8"/>
    </row>
    <row r="936" spans="1:22" ht="15">
      <c r="A936" s="232"/>
      <c r="B936" s="233"/>
      <c r="C936" s="232"/>
      <c r="D936" s="232"/>
      <c r="E936" s="232"/>
      <c r="F936" s="232"/>
      <c r="G936" s="232"/>
      <c r="H936" s="232"/>
      <c r="I936" s="232"/>
      <c r="J936" s="209"/>
      <c r="K936" s="209"/>
      <c r="L936" s="209"/>
      <c r="M936" s="155" t="s">
        <v>53</v>
      </c>
      <c r="N936" s="6"/>
      <c r="O936" s="152">
        <f>SUM(O904:O935)</f>
        <v>8</v>
      </c>
      <c r="P936" s="7">
        <f>SUM(P904:P935)</f>
        <v>0</v>
      </c>
      <c r="Q936" s="7">
        <f>SUM(Q904:Q935)</f>
        <v>0</v>
      </c>
      <c r="R936" s="7">
        <f>SUM(R904:R935)</f>
        <v>0</v>
      </c>
      <c r="S936" s="218">
        <f>SUM(S871:S935)</f>
        <v>0</v>
      </c>
      <c r="T936" s="7">
        <f>SUM(T871:T935)</f>
        <v>0</v>
      </c>
      <c r="U936" s="7">
        <f>SUM(U871:U935)</f>
        <v>0</v>
      </c>
      <c r="V936" s="7">
        <f>SUM(V871:V935)</f>
        <v>0</v>
      </c>
    </row>
    <row r="937" spans="1:18" ht="14.25" customHeight="1">
      <c r="A937" s="232"/>
      <c r="B937" s="233"/>
      <c r="C937" s="232"/>
      <c r="D937" s="232"/>
      <c r="E937" s="232"/>
      <c r="F937" s="232"/>
      <c r="G937" s="232"/>
      <c r="H937" s="232"/>
      <c r="I937" s="232"/>
      <c r="J937" s="232"/>
      <c r="K937" s="232"/>
      <c r="L937" s="232"/>
      <c r="M937" s="232"/>
      <c r="N937" s="232"/>
      <c r="P937" s="6"/>
      <c r="Q937" s="6"/>
      <c r="R937" s="6"/>
    </row>
    <row r="938" spans="1:21" ht="54.75" customHeight="1">
      <c r="A938" s="88" t="s">
        <v>20</v>
      </c>
      <c r="B938" s="88" t="s">
        <v>17</v>
      </c>
      <c r="C938" s="204" t="s">
        <v>52</v>
      </c>
      <c r="D938" s="88"/>
      <c r="E938" s="89"/>
      <c r="F938" s="90"/>
      <c r="G938" s="88"/>
      <c r="H938" s="88" t="s">
        <v>21</v>
      </c>
      <c r="I938" s="91" t="s">
        <v>742</v>
      </c>
      <c r="J938" s="92" t="s">
        <v>644</v>
      </c>
      <c r="K938" s="88" t="s">
        <v>645</v>
      </c>
      <c r="L938" s="102" t="s">
        <v>19</v>
      </c>
      <c r="M938" s="181" t="s">
        <v>108</v>
      </c>
      <c r="N938" s="140" t="s">
        <v>301</v>
      </c>
      <c r="S938" s="6"/>
      <c r="T938" s="14"/>
      <c r="U938" s="14"/>
    </row>
    <row r="939" spans="1:14" ht="14.25" customHeight="1">
      <c r="A939" s="418">
        <v>11</v>
      </c>
      <c r="B939" s="17" t="s">
        <v>110</v>
      </c>
      <c r="C939" s="32">
        <f>M952</f>
        <v>0</v>
      </c>
      <c r="D939" s="208" t="s">
        <v>51</v>
      </c>
      <c r="E939" s="210"/>
      <c r="F939" s="18"/>
      <c r="J939" s="28"/>
      <c r="K939" s="37"/>
      <c r="L939" s="101"/>
      <c r="M939" s="6"/>
      <c r="N939" s="10"/>
    </row>
    <row r="940" spans="1:21" ht="63" customHeight="1">
      <c r="A940" s="232"/>
      <c r="B940" s="233"/>
      <c r="C940" s="232"/>
      <c r="D940" s="232"/>
      <c r="E940" s="232"/>
      <c r="F940" s="232"/>
      <c r="G940" s="246">
        <v>1</v>
      </c>
      <c r="H940" s="40" t="s">
        <v>42</v>
      </c>
      <c r="I940" s="170" t="s">
        <v>254</v>
      </c>
      <c r="J940" s="234">
        <v>43893</v>
      </c>
      <c r="K940" s="42" t="s">
        <v>7</v>
      </c>
      <c r="L940" s="7">
        <v>2</v>
      </c>
      <c r="M940" s="7" t="s">
        <v>94</v>
      </c>
      <c r="N940" s="6"/>
      <c r="O940" s="6"/>
      <c r="P940" s="6"/>
      <c r="Q940" s="6"/>
      <c r="R940" s="6"/>
      <c r="S940" s="6"/>
      <c r="T940" s="14"/>
      <c r="U940" s="14"/>
    </row>
    <row r="941" spans="1:19" ht="14.25" customHeight="1">
      <c r="A941" s="417" t="s">
        <v>41</v>
      </c>
      <c r="B941" s="142" t="s">
        <v>134</v>
      </c>
      <c r="C941" s="158" t="s">
        <v>503</v>
      </c>
      <c r="D941" s="120"/>
      <c r="E941" s="153"/>
      <c r="F941" s="120"/>
      <c r="G941" s="120"/>
      <c r="H941" s="643" t="s">
        <v>42</v>
      </c>
      <c r="I941" s="732" t="s">
        <v>1184</v>
      </c>
      <c r="J941" s="736">
        <v>43893</v>
      </c>
      <c r="K941" s="643" t="s">
        <v>7</v>
      </c>
      <c r="L941" s="680">
        <v>2</v>
      </c>
      <c r="M941" s="138" t="s">
        <v>94</v>
      </c>
      <c r="N941" s="9"/>
      <c r="O941" s="8"/>
      <c r="P941" s="8"/>
      <c r="Q941" s="8"/>
      <c r="R941" s="8"/>
      <c r="S941" s="8"/>
    </row>
    <row r="942" spans="1:19" ht="15">
      <c r="A942" s="417" t="s">
        <v>41</v>
      </c>
      <c r="B942" s="142" t="s">
        <v>135</v>
      </c>
      <c r="C942" s="142" t="s">
        <v>620</v>
      </c>
      <c r="D942" s="120"/>
      <c r="E942" s="153"/>
      <c r="F942" s="120"/>
      <c r="G942" s="120"/>
      <c r="H942" s="644"/>
      <c r="I942" s="733"/>
      <c r="J942" s="737"/>
      <c r="K942" s="644"/>
      <c r="L942" s="648"/>
      <c r="M942" s="138" t="s">
        <v>94</v>
      </c>
      <c r="N942" s="9"/>
      <c r="O942" s="8"/>
      <c r="P942" s="8"/>
      <c r="Q942" s="8"/>
      <c r="R942" s="8"/>
      <c r="S942" s="8"/>
    </row>
    <row r="943" spans="1:19" ht="15">
      <c r="A943" s="417" t="s">
        <v>41</v>
      </c>
      <c r="B943" s="142" t="s">
        <v>130</v>
      </c>
      <c r="C943" s="158" t="s">
        <v>131</v>
      </c>
      <c r="D943" s="120"/>
      <c r="E943" s="153"/>
      <c r="F943" s="120"/>
      <c r="G943" s="120"/>
      <c r="H943" s="644"/>
      <c r="I943" s="733"/>
      <c r="J943" s="737"/>
      <c r="K943" s="644"/>
      <c r="L943" s="648"/>
      <c r="M943" s="138" t="s">
        <v>94</v>
      </c>
      <c r="N943" s="9"/>
      <c r="O943" s="8"/>
      <c r="P943" s="8"/>
      <c r="Q943" s="8"/>
      <c r="R943" s="8"/>
      <c r="S943" s="8"/>
    </row>
    <row r="944" spans="1:19" ht="15">
      <c r="A944" s="417" t="s">
        <v>41</v>
      </c>
      <c r="B944" s="142" t="s">
        <v>264</v>
      </c>
      <c r="C944" s="158" t="s">
        <v>131</v>
      </c>
      <c r="D944" s="120"/>
      <c r="E944" s="153"/>
      <c r="F944" s="120"/>
      <c r="G944" s="120"/>
      <c r="H944" s="644"/>
      <c r="I944" s="733"/>
      <c r="J944" s="737"/>
      <c r="K944" s="644"/>
      <c r="L944" s="648"/>
      <c r="M944" s="138" t="s">
        <v>94</v>
      </c>
      <c r="N944" s="9"/>
      <c r="O944" s="8"/>
      <c r="P944" s="8"/>
      <c r="Q944" s="8"/>
      <c r="R944" s="8"/>
      <c r="S944" s="8"/>
    </row>
    <row r="945" spans="1:19" ht="15">
      <c r="A945" s="417" t="s">
        <v>41</v>
      </c>
      <c r="B945" s="142" t="s">
        <v>688</v>
      </c>
      <c r="C945" s="158" t="s">
        <v>647</v>
      </c>
      <c r="D945" s="120"/>
      <c r="E945" s="153"/>
      <c r="F945" s="120"/>
      <c r="G945" s="120"/>
      <c r="H945" s="644"/>
      <c r="I945" s="733"/>
      <c r="J945" s="737"/>
      <c r="K945" s="644"/>
      <c r="L945" s="648"/>
      <c r="M945" s="138" t="s">
        <v>94</v>
      </c>
      <c r="N945" s="9"/>
      <c r="O945" s="8"/>
      <c r="P945" s="8"/>
      <c r="Q945" s="8"/>
      <c r="R945" s="8"/>
      <c r="S945" s="8"/>
    </row>
    <row r="946" spans="1:19" ht="15">
      <c r="A946" s="417" t="s">
        <v>41</v>
      </c>
      <c r="B946" s="142" t="s">
        <v>652</v>
      </c>
      <c r="C946" s="158" t="s">
        <v>503</v>
      </c>
      <c r="D946" s="120"/>
      <c r="E946" s="153"/>
      <c r="F946" s="120"/>
      <c r="G946" s="120"/>
      <c r="H946" s="644"/>
      <c r="I946" s="733"/>
      <c r="J946" s="737"/>
      <c r="K946" s="644"/>
      <c r="L946" s="648"/>
      <c r="M946" s="138" t="s">
        <v>94</v>
      </c>
      <c r="N946" s="9"/>
      <c r="O946" s="8"/>
      <c r="P946" s="8"/>
      <c r="Q946" s="8"/>
      <c r="R946" s="8"/>
      <c r="S946" s="8"/>
    </row>
    <row r="947" spans="1:19" ht="15">
      <c r="A947" s="417" t="s">
        <v>41</v>
      </c>
      <c r="B947" s="142" t="s">
        <v>892</v>
      </c>
      <c r="C947" s="158" t="s">
        <v>412</v>
      </c>
      <c r="D947" s="120"/>
      <c r="E947" s="153"/>
      <c r="F947" s="120"/>
      <c r="G947" s="120"/>
      <c r="H947" s="644"/>
      <c r="I947" s="733"/>
      <c r="J947" s="737"/>
      <c r="K947" s="644"/>
      <c r="L947" s="648"/>
      <c r="M947" s="138" t="s">
        <v>94</v>
      </c>
      <c r="N947" s="9"/>
      <c r="O947" s="8"/>
      <c r="P947" s="8"/>
      <c r="Q947" s="8"/>
      <c r="R947" s="8"/>
      <c r="S947" s="8"/>
    </row>
    <row r="948" spans="1:19" ht="15">
      <c r="A948" s="417" t="s">
        <v>41</v>
      </c>
      <c r="B948" s="142" t="s">
        <v>453</v>
      </c>
      <c r="C948" s="158" t="s">
        <v>454</v>
      </c>
      <c r="D948" s="120"/>
      <c r="E948" s="153"/>
      <c r="F948" s="120"/>
      <c r="G948" s="120"/>
      <c r="H948" s="644"/>
      <c r="I948" s="733"/>
      <c r="J948" s="737"/>
      <c r="K948" s="644"/>
      <c r="L948" s="648"/>
      <c r="M948" s="138" t="s">
        <v>94</v>
      </c>
      <c r="N948" s="9"/>
      <c r="O948" s="8"/>
      <c r="P948" s="8"/>
      <c r="Q948" s="8"/>
      <c r="R948" s="8"/>
      <c r="S948" s="8"/>
    </row>
    <row r="949" spans="1:19" ht="15">
      <c r="A949" s="417" t="s">
        <v>41</v>
      </c>
      <c r="B949" s="142" t="s">
        <v>554</v>
      </c>
      <c r="C949" s="142" t="s">
        <v>553</v>
      </c>
      <c r="D949" s="120"/>
      <c r="E949" s="153"/>
      <c r="F949" s="120"/>
      <c r="G949" s="120"/>
      <c r="H949" s="644"/>
      <c r="I949" s="733"/>
      <c r="J949" s="737"/>
      <c r="K949" s="644"/>
      <c r="L949" s="648"/>
      <c r="M949" s="138" t="s">
        <v>94</v>
      </c>
      <c r="N949" s="9"/>
      <c r="O949" s="8"/>
      <c r="P949" s="8"/>
      <c r="Q949" s="8"/>
      <c r="R949" s="8"/>
      <c r="S949" s="8"/>
    </row>
    <row r="950" spans="1:19" ht="15">
      <c r="A950" s="417" t="s">
        <v>41</v>
      </c>
      <c r="B950" s="142" t="s">
        <v>654</v>
      </c>
      <c r="C950" s="142" t="s">
        <v>456</v>
      </c>
      <c r="D950" s="120"/>
      <c r="E950" s="153"/>
      <c r="F950" s="120"/>
      <c r="G950" s="120"/>
      <c r="H950" s="644"/>
      <c r="I950" s="733"/>
      <c r="J950" s="737"/>
      <c r="K950" s="644"/>
      <c r="L950" s="648"/>
      <c r="M950" s="138" t="s">
        <v>94</v>
      </c>
      <c r="N950" s="9"/>
      <c r="O950" s="8"/>
      <c r="P950" s="8"/>
      <c r="Q950" s="8"/>
      <c r="R950" s="8"/>
      <c r="S950" s="8"/>
    </row>
    <row r="951" spans="1:19" ht="15.75" thickBot="1">
      <c r="A951" s="417" t="s">
        <v>41</v>
      </c>
      <c r="B951" s="142" t="s">
        <v>132</v>
      </c>
      <c r="C951" s="158" t="s">
        <v>133</v>
      </c>
      <c r="D951" s="38"/>
      <c r="E951" s="153"/>
      <c r="F951" s="120"/>
      <c r="G951" s="120"/>
      <c r="H951" s="652"/>
      <c r="I951" s="734"/>
      <c r="J951" s="738"/>
      <c r="K951" s="652"/>
      <c r="L951" s="696"/>
      <c r="M951" s="138" t="s">
        <v>94</v>
      </c>
      <c r="N951" s="9"/>
      <c r="O951" s="8"/>
      <c r="P951" s="8"/>
      <c r="Q951" s="8"/>
      <c r="R951" s="8"/>
      <c r="S951" s="8"/>
    </row>
    <row r="952" spans="1:18" ht="14.25" customHeight="1" thickBot="1">
      <c r="A952" s="232"/>
      <c r="B952" s="233"/>
      <c r="C952" s="232"/>
      <c r="D952" s="232"/>
      <c r="E952" s="232"/>
      <c r="F952" s="232"/>
      <c r="G952" s="232"/>
      <c r="H952" s="232"/>
      <c r="I952" s="232"/>
      <c r="J952" s="24"/>
      <c r="K952" s="36" t="s">
        <v>110</v>
      </c>
      <c r="L952" s="121"/>
      <c r="M952" s="137">
        <f>SUM(M940:M951)</f>
        <v>0</v>
      </c>
      <c r="N952" s="9"/>
      <c r="P952" s="8"/>
      <c r="Q952" s="8"/>
      <c r="R952" s="8"/>
    </row>
    <row r="953" spans="1:19" ht="15">
      <c r="A953" s="232"/>
      <c r="B953" s="233"/>
      <c r="C953" s="232"/>
      <c r="D953" s="232"/>
      <c r="E953" s="232"/>
      <c r="F953" s="232"/>
      <c r="G953" s="232"/>
      <c r="H953" s="232"/>
      <c r="I953" s="232"/>
      <c r="J953" s="232"/>
      <c r="K953" s="232"/>
      <c r="L953" s="233"/>
      <c r="M953" s="232"/>
      <c r="N953" s="10"/>
      <c r="P953" s="6"/>
      <c r="Q953" s="6"/>
      <c r="R953" s="6"/>
      <c r="S953" s="8"/>
    </row>
    <row r="954" spans="1:21" ht="71.25">
      <c r="A954" s="88" t="s">
        <v>20</v>
      </c>
      <c r="B954" s="88" t="s">
        <v>17</v>
      </c>
      <c r="C954" s="88" t="s">
        <v>46</v>
      </c>
      <c r="D954" s="88" t="s">
        <v>307</v>
      </c>
      <c r="E954" s="89" t="s">
        <v>98</v>
      </c>
      <c r="F954" s="90" t="s">
        <v>99</v>
      </c>
      <c r="G954" s="88" t="s">
        <v>47</v>
      </c>
      <c r="H954" s="88" t="s">
        <v>21</v>
      </c>
      <c r="I954" s="91" t="s">
        <v>742</v>
      </c>
      <c r="J954" s="92" t="s">
        <v>644</v>
      </c>
      <c r="K954" s="88" t="s">
        <v>645</v>
      </c>
      <c r="L954" s="102" t="s">
        <v>19</v>
      </c>
      <c r="M954" s="181" t="s">
        <v>108</v>
      </c>
      <c r="N954" s="140" t="s">
        <v>301</v>
      </c>
      <c r="O954" s="59"/>
      <c r="P954" s="59"/>
      <c r="Q954" s="59"/>
      <c r="R954" s="59"/>
      <c r="S954" s="6"/>
      <c r="T954" s="14"/>
      <c r="U954" s="14"/>
    </row>
    <row r="955" spans="1:19" ht="19.5" customHeight="1">
      <c r="A955" s="232">
        <v>5</v>
      </c>
      <c r="B955" s="17" t="s">
        <v>110</v>
      </c>
      <c r="C955" s="100">
        <f>SUM(M967)</f>
        <v>0</v>
      </c>
      <c r="D955" s="21" t="s">
        <v>1134</v>
      </c>
      <c r="E955" s="206"/>
      <c r="F955" s="207"/>
      <c r="J955" s="24"/>
      <c r="K955" s="24"/>
      <c r="L955" s="30"/>
      <c r="M955" s="59"/>
      <c r="N955" s="59"/>
      <c r="O955" s="59"/>
      <c r="P955" s="59"/>
      <c r="Q955" s="59"/>
      <c r="R955" s="59"/>
      <c r="S955" s="59"/>
    </row>
    <row r="956" spans="1:19" ht="30" customHeight="1">
      <c r="A956" s="232"/>
      <c r="B956" s="233"/>
      <c r="C956" s="232"/>
      <c r="D956" s="232"/>
      <c r="E956" s="232"/>
      <c r="F956" s="232"/>
      <c r="G956" s="246"/>
      <c r="H956" s="40" t="s">
        <v>481</v>
      </c>
      <c r="I956" s="178" t="s">
        <v>73</v>
      </c>
      <c r="J956" s="269" t="s">
        <v>72</v>
      </c>
      <c r="K956" s="41" t="s">
        <v>7</v>
      </c>
      <c r="L956" s="47">
        <v>3</v>
      </c>
      <c r="M956" s="118" t="s">
        <v>94</v>
      </c>
      <c r="N956" s="10" t="s">
        <v>9</v>
      </c>
      <c r="O956" s="99"/>
      <c r="P956" s="99"/>
      <c r="Q956" s="99"/>
      <c r="R956" s="99"/>
      <c r="S956" s="4"/>
    </row>
    <row r="957" spans="1:14" ht="75">
      <c r="A957" s="232"/>
      <c r="B957" s="233"/>
      <c r="C957" s="232"/>
      <c r="D957" s="232"/>
      <c r="E957" s="232"/>
      <c r="F957" s="232"/>
      <c r="G957" s="246"/>
      <c r="H957" s="40" t="s">
        <v>11</v>
      </c>
      <c r="I957" s="170" t="s">
        <v>1148</v>
      </c>
      <c r="J957" s="110" t="s">
        <v>443</v>
      </c>
      <c r="K957" s="88" t="s">
        <v>7</v>
      </c>
      <c r="L957" s="138">
        <v>2</v>
      </c>
      <c r="M957" s="138" t="s">
        <v>94</v>
      </c>
      <c r="N957" s="10"/>
    </row>
    <row r="958" spans="1:19" ht="15.75" customHeight="1">
      <c r="A958" s="417" t="s">
        <v>41</v>
      </c>
      <c r="B958" s="180" t="s">
        <v>328</v>
      </c>
      <c r="C958" s="180" t="s">
        <v>256</v>
      </c>
      <c r="D958" s="205"/>
      <c r="E958" s="205"/>
      <c r="F958" s="205"/>
      <c r="G958" s="205"/>
      <c r="H958" s="698" t="s">
        <v>11</v>
      </c>
      <c r="I958" s="731" t="s">
        <v>266</v>
      </c>
      <c r="J958" s="735" t="s">
        <v>443</v>
      </c>
      <c r="K958" s="700" t="s">
        <v>7</v>
      </c>
      <c r="L958" s="666">
        <v>2</v>
      </c>
      <c r="M958" s="7" t="s">
        <v>94</v>
      </c>
      <c r="N958" s="84"/>
      <c r="O958" s="8"/>
      <c r="P958" s="8"/>
      <c r="Q958" s="8"/>
      <c r="R958" s="8"/>
      <c r="S958" s="8"/>
    </row>
    <row r="959" spans="1:19" ht="15" customHeight="1">
      <c r="A959" s="417" t="s">
        <v>41</v>
      </c>
      <c r="B959" s="180" t="s">
        <v>329</v>
      </c>
      <c r="C959" s="180" t="s">
        <v>642</v>
      </c>
      <c r="D959" s="192"/>
      <c r="E959" s="205"/>
      <c r="F959" s="205"/>
      <c r="G959" s="205"/>
      <c r="H959" s="698"/>
      <c r="I959" s="731"/>
      <c r="J959" s="735"/>
      <c r="K959" s="700"/>
      <c r="L959" s="666"/>
      <c r="M959" s="7" t="s">
        <v>94</v>
      </c>
      <c r="N959" s="9"/>
      <c r="O959" s="8"/>
      <c r="P959" s="8"/>
      <c r="Q959" s="8"/>
      <c r="R959" s="8"/>
      <c r="S959" s="8"/>
    </row>
    <row r="960" spans="1:19" ht="15" customHeight="1">
      <c r="A960" s="417" t="s">
        <v>41</v>
      </c>
      <c r="B960" s="180" t="s">
        <v>257</v>
      </c>
      <c r="C960" s="180" t="s">
        <v>258</v>
      </c>
      <c r="D960" s="192"/>
      <c r="E960" s="205"/>
      <c r="F960" s="205"/>
      <c r="G960" s="205"/>
      <c r="H960" s="698"/>
      <c r="I960" s="731"/>
      <c r="J960" s="735"/>
      <c r="K960" s="700"/>
      <c r="L960" s="666"/>
      <c r="M960" s="7"/>
      <c r="N960" s="9"/>
      <c r="O960" s="8"/>
      <c r="P960" s="8"/>
      <c r="Q960" s="8"/>
      <c r="R960" s="8"/>
      <c r="S960" s="8"/>
    </row>
    <row r="961" spans="1:19" ht="14.25" customHeight="1">
      <c r="A961" s="417" t="s">
        <v>41</v>
      </c>
      <c r="B961" s="180" t="s">
        <v>330</v>
      </c>
      <c r="C961" s="180" t="s">
        <v>259</v>
      </c>
      <c r="D961" s="192"/>
      <c r="E961" s="205"/>
      <c r="F961" s="205"/>
      <c r="G961" s="205"/>
      <c r="H961" s="698"/>
      <c r="I961" s="731"/>
      <c r="J961" s="735"/>
      <c r="K961" s="700"/>
      <c r="L961" s="666"/>
      <c r="M961" s="7" t="s">
        <v>94</v>
      </c>
      <c r="N961" s="9"/>
      <c r="O961" s="8"/>
      <c r="P961" s="8"/>
      <c r="Q961" s="8"/>
      <c r="R961" s="8"/>
      <c r="S961" s="8"/>
    </row>
    <row r="962" spans="1:19" ht="15" customHeight="1">
      <c r="A962" s="120">
        <v>1</v>
      </c>
      <c r="B962" s="142" t="s">
        <v>643</v>
      </c>
      <c r="C962" s="40" t="s">
        <v>87</v>
      </c>
      <c r="D962" s="40"/>
      <c r="E962" s="120" t="s">
        <v>162</v>
      </c>
      <c r="F962" s="120"/>
      <c r="G962" s="120" t="s">
        <v>106</v>
      </c>
      <c r="H962" s="643" t="s">
        <v>11</v>
      </c>
      <c r="I962" s="643" t="s">
        <v>73</v>
      </c>
      <c r="J962" s="699" t="s">
        <v>72</v>
      </c>
      <c r="K962" s="649" t="s">
        <v>7</v>
      </c>
      <c r="L962" s="138"/>
      <c r="M962" s="138"/>
      <c r="N962" s="9"/>
      <c r="O962" s="8"/>
      <c r="P962" s="8"/>
      <c r="Q962" s="8"/>
      <c r="R962" s="8"/>
      <c r="S962" s="8"/>
    </row>
    <row r="963" spans="1:19" ht="15">
      <c r="A963" s="120">
        <v>2</v>
      </c>
      <c r="B963" s="142"/>
      <c r="C963" s="40"/>
      <c r="D963" s="120"/>
      <c r="E963" s="120"/>
      <c r="F963" s="120"/>
      <c r="G963" s="120"/>
      <c r="H963" s="644"/>
      <c r="I963" s="648"/>
      <c r="J963" s="699"/>
      <c r="K963" s="649"/>
      <c r="L963" s="138"/>
      <c r="M963" s="138"/>
      <c r="N963" s="9"/>
      <c r="O963" s="8"/>
      <c r="P963" s="8"/>
      <c r="Q963" s="8"/>
      <c r="R963" s="8"/>
      <c r="S963" s="8"/>
    </row>
    <row r="964" spans="1:19" ht="15">
      <c r="A964" s="120">
        <v>3</v>
      </c>
      <c r="B964" s="142"/>
      <c r="C964" s="120"/>
      <c r="D964" s="120"/>
      <c r="E964" s="120"/>
      <c r="F964" s="120"/>
      <c r="G964" s="120"/>
      <c r="H964" s="644"/>
      <c r="I964" s="648"/>
      <c r="J964" s="699"/>
      <c r="K964" s="649"/>
      <c r="L964" s="138"/>
      <c r="M964" s="138"/>
      <c r="N964" s="9"/>
      <c r="O964" s="8"/>
      <c r="P964" s="8"/>
      <c r="Q964" s="8"/>
      <c r="R964" s="8"/>
      <c r="S964" s="8"/>
    </row>
    <row r="965" spans="1:19" ht="15">
      <c r="A965" s="120">
        <v>4</v>
      </c>
      <c r="B965" s="142"/>
      <c r="C965" s="120"/>
      <c r="D965" s="120"/>
      <c r="E965" s="120"/>
      <c r="F965" s="120"/>
      <c r="G965" s="120"/>
      <c r="H965" s="644"/>
      <c r="I965" s="648"/>
      <c r="J965" s="699"/>
      <c r="K965" s="649"/>
      <c r="L965" s="138"/>
      <c r="M965" s="138"/>
      <c r="N965" s="9"/>
      <c r="O965" s="8"/>
      <c r="P965" s="8"/>
      <c r="Q965" s="8"/>
      <c r="R965" s="8"/>
      <c r="S965" s="8"/>
    </row>
    <row r="966" spans="1:19" ht="15">
      <c r="A966" s="120">
        <v>5</v>
      </c>
      <c r="B966" s="142"/>
      <c r="C966" s="120"/>
      <c r="D966" s="120"/>
      <c r="E966" s="120"/>
      <c r="F966" s="120"/>
      <c r="G966" s="120"/>
      <c r="H966" s="652"/>
      <c r="I966" s="696"/>
      <c r="J966" s="699"/>
      <c r="K966" s="649"/>
      <c r="L966" s="138"/>
      <c r="M966" s="138"/>
      <c r="N966" s="9"/>
      <c r="O966" s="8"/>
      <c r="P966" s="8"/>
      <c r="Q966" s="8"/>
      <c r="R966" s="8"/>
      <c r="S966" s="8"/>
    </row>
    <row r="967" spans="1:19" ht="15.75" customHeight="1" thickBot="1">
      <c r="A967" s="417" t="s">
        <v>768</v>
      </c>
      <c r="B967" s="233"/>
      <c r="C967" s="232"/>
      <c r="D967" s="232"/>
      <c r="E967" s="232"/>
      <c r="F967" s="232"/>
      <c r="G967" s="232"/>
      <c r="H967" s="232"/>
      <c r="I967" s="232"/>
      <c r="J967" s="232"/>
      <c r="K967" s="135" t="s">
        <v>112</v>
      </c>
      <c r="L967" s="134"/>
      <c r="M967" s="136">
        <f>SUM(M962:M966)</f>
        <v>0</v>
      </c>
      <c r="N967" s="59"/>
      <c r="O967" s="59"/>
      <c r="P967" s="59"/>
      <c r="Q967" s="59"/>
      <c r="R967" s="59"/>
      <c r="S967" s="4"/>
    </row>
    <row r="968" spans="1:18" ht="15.75" customHeight="1">
      <c r="A968" s="232"/>
      <c r="B968" s="233"/>
      <c r="C968" s="232"/>
      <c r="D968" s="232"/>
      <c r="E968" s="232"/>
      <c r="F968" s="232"/>
      <c r="G968" s="232"/>
      <c r="H968" s="232"/>
      <c r="I968" s="232"/>
      <c r="J968" s="209"/>
      <c r="K968" s="209"/>
      <c r="L968" s="209"/>
      <c r="M968" s="155" t="s">
        <v>53</v>
      </c>
      <c r="N968" s="6"/>
      <c r="O968" s="152">
        <f>SUM(O962:O967)</f>
        <v>0</v>
      </c>
      <c r="P968" s="7">
        <f>SUM(P962:P967)</f>
        <v>0</v>
      </c>
      <c r="Q968" s="7">
        <f>SUM(Q962:Q967)</f>
        <v>0</v>
      </c>
      <c r="R968" s="7">
        <f>SUM(R962:R967)</f>
        <v>0</v>
      </c>
    </row>
    <row r="969" spans="1:18" ht="15">
      <c r="A969" s="232"/>
      <c r="B969" s="233"/>
      <c r="C969" s="232"/>
      <c r="D969" s="232"/>
      <c r="E969" s="232"/>
      <c r="F969" s="232"/>
      <c r="G969" s="232"/>
      <c r="H969" s="232"/>
      <c r="I969" s="232"/>
      <c r="J969" s="232"/>
      <c r="K969" s="232"/>
      <c r="L969" s="232"/>
      <c r="M969" s="232"/>
      <c r="N969" s="232"/>
      <c r="O969" s="232"/>
      <c r="P969" s="8"/>
      <c r="Q969" s="8"/>
      <c r="R969" s="8"/>
    </row>
    <row r="970" spans="2:18" ht="15">
      <c r="B970" s="8" t="s">
        <v>255</v>
      </c>
      <c r="H970" s="9"/>
      <c r="I970" s="34" t="s">
        <v>300</v>
      </c>
      <c r="K970" s="220"/>
      <c r="L970" s="108"/>
      <c r="M970" s="10"/>
      <c r="N970" s="10"/>
      <c r="O970" s="59"/>
      <c r="P970" s="8"/>
      <c r="Q970" s="8"/>
      <c r="R970" s="59"/>
    </row>
    <row r="971" ht="15">
      <c r="N971" s="9"/>
    </row>
    <row r="972" ht="15">
      <c r="N972" s="9"/>
    </row>
    <row r="973" ht="15">
      <c r="N973" s="9"/>
    </row>
    <row r="974" ht="15">
      <c r="N974" s="9"/>
    </row>
    <row r="975" ht="15">
      <c r="N975" s="9"/>
    </row>
    <row r="976" ht="15">
      <c r="N976" s="9"/>
    </row>
    <row r="977" ht="15">
      <c r="N977" s="9"/>
    </row>
    <row r="978" ht="15">
      <c r="N978" s="9"/>
    </row>
    <row r="979" ht="15">
      <c r="N979" s="9"/>
    </row>
    <row r="980" ht="15">
      <c r="N980" s="9"/>
    </row>
    <row r="981" ht="15">
      <c r="N981" s="9"/>
    </row>
    <row r="982" ht="15">
      <c r="N982" s="9"/>
    </row>
    <row r="983" ht="15">
      <c r="N983" s="9"/>
    </row>
    <row r="984" ht="15">
      <c r="N984" s="9"/>
    </row>
    <row r="985" ht="15">
      <c r="N985" s="9"/>
    </row>
    <row r="986" ht="15">
      <c r="N986" s="9"/>
    </row>
    <row r="987" ht="15">
      <c r="N987" s="9"/>
    </row>
    <row r="988" ht="15">
      <c r="N988" s="9"/>
    </row>
    <row r="989" ht="15">
      <c r="N989" s="9"/>
    </row>
    <row r="990" ht="15">
      <c r="N990" s="9"/>
    </row>
    <row r="991" ht="15">
      <c r="N991" s="9"/>
    </row>
    <row r="992" ht="15">
      <c r="N992" s="9"/>
    </row>
    <row r="993" ht="15">
      <c r="N993" s="9"/>
    </row>
    <row r="994" ht="15">
      <c r="N994" s="9"/>
    </row>
    <row r="995" ht="15">
      <c r="N995" s="9"/>
    </row>
    <row r="996" ht="15">
      <c r="N996" s="9"/>
    </row>
    <row r="997" ht="15">
      <c r="N997" s="9"/>
    </row>
    <row r="998" ht="15">
      <c r="N998" s="9"/>
    </row>
    <row r="999" ht="15">
      <c r="N999" s="9"/>
    </row>
    <row r="1000" ht="15">
      <c r="N1000" s="9"/>
    </row>
    <row r="1001" ht="15">
      <c r="N1001" s="9"/>
    </row>
    <row r="1002" ht="15">
      <c r="N1002" s="9"/>
    </row>
    <row r="1003" ht="15">
      <c r="N1003" s="9"/>
    </row>
    <row r="1004" ht="15">
      <c r="N1004" s="9"/>
    </row>
    <row r="1005" ht="15">
      <c r="N1005" s="9"/>
    </row>
    <row r="1006" ht="15">
      <c r="N1006" s="9"/>
    </row>
    <row r="1007" ht="15">
      <c r="N1007" s="9"/>
    </row>
    <row r="1008" ht="15">
      <c r="N1008" s="9"/>
    </row>
    <row r="1009" ht="15">
      <c r="N1009" s="9"/>
    </row>
    <row r="1010" ht="15">
      <c r="N1010" s="9"/>
    </row>
    <row r="1011" ht="15">
      <c r="N1011" s="9"/>
    </row>
    <row r="1012" ht="15">
      <c r="N1012" s="9"/>
    </row>
    <row r="1013" ht="15">
      <c r="N1013" s="9"/>
    </row>
    <row r="1014" ht="15">
      <c r="N1014" s="9"/>
    </row>
    <row r="1015" ht="15">
      <c r="N1015" s="9"/>
    </row>
    <row r="1016" ht="15">
      <c r="N1016" s="9"/>
    </row>
    <row r="1017" ht="15">
      <c r="N1017" s="9"/>
    </row>
    <row r="1018" ht="15">
      <c r="N1018" s="9"/>
    </row>
    <row r="1019" ht="15">
      <c r="N1019" s="9"/>
    </row>
    <row r="1020" ht="15">
      <c r="N1020" s="9"/>
    </row>
    <row r="1021" ht="15">
      <c r="N1021" s="9"/>
    </row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</sheetData>
  <sheetProtection/>
  <mergeCells count="332">
    <mergeCell ref="H528:H529"/>
    <mergeCell ref="M622:M623"/>
    <mergeCell ref="H788:H789"/>
    <mergeCell ref="L530:L541"/>
    <mergeCell ref="L542:L543"/>
    <mergeCell ref="L545:L553"/>
    <mergeCell ref="J762:J766"/>
    <mergeCell ref="I588:I592"/>
    <mergeCell ref="H650:H651"/>
    <mergeCell ref="H566:H567"/>
    <mergeCell ref="H609:H617"/>
    <mergeCell ref="K530:K541"/>
    <mergeCell ref="H588:H596"/>
    <mergeCell ref="H597:H605"/>
    <mergeCell ref="H580:H585"/>
    <mergeCell ref="H564:H565"/>
    <mergeCell ref="H523:H526"/>
    <mergeCell ref="I523:I526"/>
    <mergeCell ref="I342:I343"/>
    <mergeCell ref="J342:J343"/>
    <mergeCell ref="H463:H465"/>
    <mergeCell ref="J458:J460"/>
    <mergeCell ref="I499:L499"/>
    <mergeCell ref="I518:I519"/>
    <mergeCell ref="H545:H553"/>
    <mergeCell ref="H576:H578"/>
    <mergeCell ref="H555:H556"/>
    <mergeCell ref="J786:J787"/>
    <mergeCell ref="I530:I543"/>
    <mergeCell ref="H606:H608"/>
    <mergeCell ref="J767:J769"/>
    <mergeCell ref="H729:H734"/>
    <mergeCell ref="H725:H728"/>
    <mergeCell ref="I630:I631"/>
    <mergeCell ref="H530:H543"/>
    <mergeCell ref="I171:L171"/>
    <mergeCell ref="H516:M516"/>
    <mergeCell ref="M498:M499"/>
    <mergeCell ref="I555:I558"/>
    <mergeCell ref="J555:J558"/>
    <mergeCell ref="H518:H519"/>
    <mergeCell ref="H86:H87"/>
    <mergeCell ref="L275:L289"/>
    <mergeCell ref="H723:H724"/>
    <mergeCell ref="J779:J780"/>
    <mergeCell ref="H697:H698"/>
    <mergeCell ref="H659:H667"/>
    <mergeCell ref="H735:H739"/>
    <mergeCell ref="I743:I751"/>
    <mergeCell ref="I668:I676"/>
    <mergeCell ref="H557:H558"/>
    <mergeCell ref="K37:K47"/>
    <mergeCell ref="I609:I617"/>
    <mergeCell ref="I486:I487"/>
    <mergeCell ref="I580:I585"/>
    <mergeCell ref="J145:J146"/>
    <mergeCell ref="J73:J75"/>
    <mergeCell ref="J142:J144"/>
    <mergeCell ref="J147:J148"/>
    <mergeCell ref="L37:L47"/>
    <mergeCell ref="J37:J47"/>
    <mergeCell ref="H73:H75"/>
    <mergeCell ref="I73:I75"/>
    <mergeCell ref="H116:H136"/>
    <mergeCell ref="K54:K66"/>
    <mergeCell ref="I142:I149"/>
    <mergeCell ref="I214:I227"/>
    <mergeCell ref="I150:I161"/>
    <mergeCell ref="J173:J176"/>
    <mergeCell ref="H142:H149"/>
    <mergeCell ref="I181:I185"/>
    <mergeCell ref="J181:J185"/>
    <mergeCell ref="H22:H36"/>
    <mergeCell ref="H37:H47"/>
    <mergeCell ref="I37:I47"/>
    <mergeCell ref="H520:H522"/>
    <mergeCell ref="I177:I180"/>
    <mergeCell ref="H354:H355"/>
    <mergeCell ref="H108:H115"/>
    <mergeCell ref="I475:I476"/>
    <mergeCell ref="I472:I473"/>
    <mergeCell ref="H475:H476"/>
    <mergeCell ref="M88:M89"/>
    <mergeCell ref="H88:H89"/>
    <mergeCell ref="J472:J473"/>
    <mergeCell ref="I463:I465"/>
    <mergeCell ref="I173:I176"/>
    <mergeCell ref="J275:J289"/>
    <mergeCell ref="J246:J262"/>
    <mergeCell ref="J108:J115"/>
    <mergeCell ref="I108:I115"/>
    <mergeCell ref="I116:I136"/>
    <mergeCell ref="J154:J161"/>
    <mergeCell ref="J116:J136"/>
    <mergeCell ref="H429:H437"/>
    <mergeCell ref="H380:H385"/>
    <mergeCell ref="J469:J471"/>
    <mergeCell ref="J463:J465"/>
    <mergeCell ref="H358:H359"/>
    <mergeCell ref="I202:I213"/>
    <mergeCell ref="H275:H289"/>
    <mergeCell ref="J150:J153"/>
    <mergeCell ref="M837:M838"/>
    <mergeCell ref="H799:H800"/>
    <mergeCell ref="M799:M800"/>
    <mergeCell ref="I740:I742"/>
    <mergeCell ref="L829:L831"/>
    <mergeCell ref="I781:I782"/>
    <mergeCell ref="J801:J804"/>
    <mergeCell ref="M777:M778"/>
    <mergeCell ref="M788:M789"/>
    <mergeCell ref="I791:I792"/>
    <mergeCell ref="M12:M13"/>
    <mergeCell ref="M14:M15"/>
    <mergeCell ref="M18:M19"/>
    <mergeCell ref="L22:L36"/>
    <mergeCell ref="J22:J36"/>
    <mergeCell ref="I22:I36"/>
    <mergeCell ref="M16:M17"/>
    <mergeCell ref="M20:M21"/>
    <mergeCell ref="K22:K36"/>
    <mergeCell ref="H635:H639"/>
    <mergeCell ref="I735:I739"/>
    <mergeCell ref="I664:I667"/>
    <mergeCell ref="I593:I596"/>
    <mergeCell ref="H630:H631"/>
    <mergeCell ref="I659:I663"/>
    <mergeCell ref="H622:H623"/>
    <mergeCell ref="H668:H676"/>
    <mergeCell ref="H641:H644"/>
    <mergeCell ref="H686:H694"/>
    <mergeCell ref="I686:I694"/>
    <mergeCell ref="I641:I644"/>
    <mergeCell ref="H677:H685"/>
    <mergeCell ref="I677:I685"/>
    <mergeCell ref="M620:M621"/>
    <mergeCell ref="L296:L302"/>
    <mergeCell ref="M566:M567"/>
    <mergeCell ref="I729:I734"/>
    <mergeCell ref="I712:I713"/>
    <mergeCell ref="I716:I720"/>
    <mergeCell ref="I699:I707"/>
    <mergeCell ref="I597:I605"/>
    <mergeCell ref="M697:M698"/>
    <mergeCell ref="J528:J529"/>
    <mergeCell ref="J518:J519"/>
    <mergeCell ref="J523:J524"/>
    <mergeCell ref="J438:J451"/>
    <mergeCell ref="K214:K227"/>
    <mergeCell ref="J376:J377"/>
    <mergeCell ref="K275:K289"/>
    <mergeCell ref="I378:I379"/>
    <mergeCell ref="K296:K302"/>
    <mergeCell ref="I520:I522"/>
    <mergeCell ref="J542:J543"/>
    <mergeCell ref="K246:K262"/>
    <mergeCell ref="J296:J302"/>
    <mergeCell ref="J378:J379"/>
    <mergeCell ref="I331:I333"/>
    <mergeCell ref="J331:J333"/>
    <mergeCell ref="I339:I340"/>
    <mergeCell ref="J545:J553"/>
    <mergeCell ref="J530:J541"/>
    <mergeCell ref="J339:J340"/>
    <mergeCell ref="K545:K553"/>
    <mergeCell ref="J307:J317"/>
    <mergeCell ref="K557:K558"/>
    <mergeCell ref="K555:K556"/>
    <mergeCell ref="L246:L262"/>
    <mergeCell ref="J264:J274"/>
    <mergeCell ref="J486:J487"/>
    <mergeCell ref="K542:K543"/>
    <mergeCell ref="I401:L401"/>
    <mergeCell ref="J520:J521"/>
    <mergeCell ref="J402:J404"/>
    <mergeCell ref="I507:J507"/>
    <mergeCell ref="I402:I404"/>
    <mergeCell ref="J475:J476"/>
    <mergeCell ref="H801:H804"/>
    <mergeCell ref="J820:J822"/>
    <mergeCell ref="J805:J807"/>
    <mergeCell ref="H820:H822"/>
    <mergeCell ref="H829:H831"/>
    <mergeCell ref="J829:J831"/>
    <mergeCell ref="H805:H807"/>
    <mergeCell ref="G86:G87"/>
    <mergeCell ref="J54:J66"/>
    <mergeCell ref="I958:I961"/>
    <mergeCell ref="I941:I951"/>
    <mergeCell ref="K941:K951"/>
    <mergeCell ref="J958:J961"/>
    <mergeCell ref="J941:J951"/>
    <mergeCell ref="H958:H961"/>
    <mergeCell ref="I820:I822"/>
    <mergeCell ref="I498:J498"/>
    <mergeCell ref="A1:M1"/>
    <mergeCell ref="A2:R2"/>
    <mergeCell ref="K264:K274"/>
    <mergeCell ref="L264:L274"/>
    <mergeCell ref="J202:J213"/>
    <mergeCell ref="K202:K213"/>
    <mergeCell ref="L202:L213"/>
    <mergeCell ref="J214:J227"/>
    <mergeCell ref="J177:J180"/>
    <mergeCell ref="L214:L227"/>
    <mergeCell ref="I545:I553"/>
    <mergeCell ref="I405:I428"/>
    <mergeCell ref="J509:J510"/>
    <mergeCell ref="M564:M565"/>
    <mergeCell ref="I506:J506"/>
    <mergeCell ref="J405:J428"/>
    <mergeCell ref="I429:I437"/>
    <mergeCell ref="I438:I451"/>
    <mergeCell ref="I380:I385"/>
    <mergeCell ref="J429:J437"/>
    <mergeCell ref="J380:J385"/>
    <mergeCell ref="M650:M651"/>
    <mergeCell ref="H716:H720"/>
    <mergeCell ref="K929:K934"/>
    <mergeCell ref="H632:H634"/>
    <mergeCell ref="I632:I634"/>
    <mergeCell ref="I725:I728"/>
    <mergeCell ref="I635:I639"/>
    <mergeCell ref="M775:M776"/>
    <mergeCell ref="I652:I657"/>
    <mergeCell ref="H762:H766"/>
    <mergeCell ref="H743:H751"/>
    <mergeCell ref="K829:K831"/>
    <mergeCell ref="K820:K822"/>
    <mergeCell ref="I779:I780"/>
    <mergeCell ref="J783:J784"/>
    <mergeCell ref="J781:J782"/>
    <mergeCell ref="L820:L822"/>
    <mergeCell ref="I829:I831"/>
    <mergeCell ref="I783:I784"/>
    <mergeCell ref="J791:J792"/>
    <mergeCell ref="L958:L961"/>
    <mergeCell ref="J909:J925"/>
    <mergeCell ref="H941:H951"/>
    <mergeCell ref="H962:H966"/>
    <mergeCell ref="K870:K898"/>
    <mergeCell ref="J870:J898"/>
    <mergeCell ref="J899:J900"/>
    <mergeCell ref="L870:L898"/>
    <mergeCell ref="M648:M649"/>
    <mergeCell ref="H498:H499"/>
    <mergeCell ref="K962:K966"/>
    <mergeCell ref="J962:J966"/>
    <mergeCell ref="L909:L925"/>
    <mergeCell ref="L941:L951"/>
    <mergeCell ref="I926:I928"/>
    <mergeCell ref="K926:K928"/>
    <mergeCell ref="J926:J928"/>
    <mergeCell ref="K958:K961"/>
    <mergeCell ref="H402:H404"/>
    <mergeCell ref="I962:I966"/>
    <mergeCell ref="M835:M836"/>
    <mergeCell ref="H438:H451"/>
    <mergeCell ref="H569:H575"/>
    <mergeCell ref="H458:H460"/>
    <mergeCell ref="H472:H473"/>
    <mergeCell ref="I711:L711"/>
    <mergeCell ref="H929:H934"/>
    <mergeCell ref="H405:H428"/>
    <mergeCell ref="I275:I289"/>
    <mergeCell ref="I569:I575"/>
    <mergeCell ref="I528:I529"/>
    <mergeCell ref="H214:H227"/>
    <mergeCell ref="H376:H377"/>
    <mergeCell ref="I458:I460"/>
    <mergeCell ref="H378:H379"/>
    <mergeCell ref="I469:I471"/>
    <mergeCell ref="H469:H471"/>
    <mergeCell ref="L54:L66"/>
    <mergeCell ref="H54:H66"/>
    <mergeCell ref="I54:I66"/>
    <mergeCell ref="I264:I274"/>
    <mergeCell ref="H202:H213"/>
    <mergeCell ref="H167:H171"/>
    <mergeCell ref="I172:L172"/>
    <mergeCell ref="H246:H262"/>
    <mergeCell ref="H264:H274"/>
    <mergeCell ref="I246:I262"/>
    <mergeCell ref="I319:I320"/>
    <mergeCell ref="I376:I377"/>
    <mergeCell ref="H296:H302"/>
    <mergeCell ref="I296:I302"/>
    <mergeCell ref="I307:I317"/>
    <mergeCell ref="H319:H320"/>
    <mergeCell ref="H307:H317"/>
    <mergeCell ref="I576:I578"/>
    <mergeCell ref="I492:K492"/>
    <mergeCell ref="I509:I510"/>
    <mergeCell ref="J319:J320"/>
    <mergeCell ref="H349:H350"/>
    <mergeCell ref="K909:K925"/>
    <mergeCell ref="H899:H900"/>
    <mergeCell ref="K858:K869"/>
    <mergeCell ref="I909:I925"/>
    <mergeCell ref="H870:H898"/>
    <mergeCell ref="I870:I898"/>
    <mergeCell ref="I899:I900"/>
    <mergeCell ref="J858:J869"/>
    <mergeCell ref="K840:L840"/>
    <mergeCell ref="J839:J840"/>
    <mergeCell ref="I839:I840"/>
    <mergeCell ref="L858:L869"/>
    <mergeCell ref="H858:H869"/>
    <mergeCell ref="H926:H928"/>
    <mergeCell ref="H909:H925"/>
    <mergeCell ref="H835:H836"/>
    <mergeCell ref="H509:H510"/>
    <mergeCell ref="I801:I804"/>
    <mergeCell ref="H775:H776"/>
    <mergeCell ref="H740:H742"/>
    <mergeCell ref="I929:I934"/>
    <mergeCell ref="I786:I787"/>
    <mergeCell ref="J929:J934"/>
    <mergeCell ref="H620:H621"/>
    <mergeCell ref="I762:I766"/>
    <mergeCell ref="I858:I869"/>
    <mergeCell ref="I805:I807"/>
    <mergeCell ref="I606:I608"/>
    <mergeCell ref="H624:H628"/>
    <mergeCell ref="H648:H649"/>
    <mergeCell ref="I624:I628"/>
    <mergeCell ref="H767:H769"/>
    <mergeCell ref="I767:I769"/>
    <mergeCell ref="I723:I724"/>
    <mergeCell ref="H712:H713"/>
    <mergeCell ref="H699:H707"/>
    <mergeCell ref="H652:H657"/>
  </mergeCells>
  <printOptions horizontalCentered="1"/>
  <pageMargins left="0.1968503937007874" right="0.17" top="0.4724409448818898" bottom="0.3937007874015748" header="0.2755905511811024" footer="0.1968503937007874"/>
  <pageSetup fitToHeight="39" horizontalDpi="600" verticalDpi="600" orientation="landscape" paperSize="9" scale="77" r:id="rId3"/>
  <headerFooter alignWithMargins="0">
    <oddFooter>&amp;L&amp;Z&amp;F Лист: &amp;A&amp;R&amp;D  &amp;T  Стор. &amp;P із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="85" zoomScaleNormal="85" zoomScalePageLayoutView="0" workbookViewId="0" topLeftCell="A7">
      <selection activeCell="M8" sqref="M8"/>
    </sheetView>
  </sheetViews>
  <sheetFormatPr defaultColWidth="9.25390625" defaultRowHeight="12.75"/>
  <cols>
    <col min="1" max="1" width="5.00390625" style="355" customWidth="1"/>
    <col min="2" max="2" width="19.125" style="356" customWidth="1"/>
    <col min="3" max="3" width="7.75390625" style="356" customWidth="1"/>
    <col min="4" max="4" width="8.75390625" style="357" customWidth="1"/>
    <col min="5" max="6" width="4.00390625" style="357" customWidth="1"/>
    <col min="7" max="7" width="9.625" style="357" customWidth="1"/>
    <col min="8" max="8" width="16.25390625" style="357" customWidth="1"/>
    <col min="9" max="9" width="44.375" style="358" customWidth="1"/>
    <col min="10" max="10" width="13.375" style="358" customWidth="1"/>
    <col min="11" max="11" width="6.75390625" style="355" customWidth="1"/>
    <col min="12" max="12" width="5.25390625" style="346" customWidth="1"/>
    <col min="13" max="16384" width="9.25390625" style="346" customWidth="1"/>
  </cols>
  <sheetData>
    <row r="1" spans="1:11" ht="15.75">
      <c r="A1" s="792" t="s">
        <v>1306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</row>
    <row r="2" spans="1:11" ht="15.75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</row>
    <row r="3" spans="1:12" s="351" customFormat="1" ht="47.25">
      <c r="A3" s="348" t="s">
        <v>20</v>
      </c>
      <c r="B3" s="349" t="s">
        <v>241</v>
      </c>
      <c r="C3" s="349" t="s">
        <v>46</v>
      </c>
      <c r="D3" s="349" t="s">
        <v>663</v>
      </c>
      <c r="E3" s="350" t="s">
        <v>98</v>
      </c>
      <c r="F3" s="350" t="s">
        <v>99</v>
      </c>
      <c r="G3" s="349" t="s">
        <v>1250</v>
      </c>
      <c r="H3" s="349" t="s">
        <v>21</v>
      </c>
      <c r="I3" s="349" t="s">
        <v>1307</v>
      </c>
      <c r="J3" s="349" t="s">
        <v>242</v>
      </c>
      <c r="K3" s="348" t="s">
        <v>109</v>
      </c>
      <c r="L3" s="360"/>
    </row>
    <row r="4" spans="1:11" ht="120" customHeight="1">
      <c r="A4" s="568"/>
      <c r="B4" s="178" t="s">
        <v>293</v>
      </c>
      <c r="C4" s="7" t="s">
        <v>485</v>
      </c>
      <c r="D4" s="44" t="s">
        <v>736</v>
      </c>
      <c r="E4" s="44"/>
      <c r="F4" s="7"/>
      <c r="G4" s="599" t="s">
        <v>1249</v>
      </c>
      <c r="H4" s="47" t="s">
        <v>1248</v>
      </c>
      <c r="I4" s="42" t="s">
        <v>1410</v>
      </c>
      <c r="J4" s="404" t="s">
        <v>1298</v>
      </c>
      <c r="K4" s="352">
        <f>'Спортсм.по видах спорту'!M618</f>
        <v>3368</v>
      </c>
    </row>
    <row r="5" spans="1:11" ht="64.5" customHeight="1">
      <c r="A5" s="568"/>
      <c r="B5" s="46" t="s">
        <v>714</v>
      </c>
      <c r="C5" s="47" t="s">
        <v>314</v>
      </c>
      <c r="D5" s="47" t="s">
        <v>715</v>
      </c>
      <c r="E5" s="47">
        <v>3</v>
      </c>
      <c r="F5" s="47"/>
      <c r="G5" s="598" t="s">
        <v>107</v>
      </c>
      <c r="H5" s="47" t="s">
        <v>1348</v>
      </c>
      <c r="I5" s="42" t="s">
        <v>1411</v>
      </c>
      <c r="J5" s="579" t="s">
        <v>717</v>
      </c>
      <c r="K5" s="352">
        <f>'Спортсм.по видах спорту'!M162</f>
        <v>2722</v>
      </c>
    </row>
    <row r="6" spans="1:11" ht="78.75" customHeight="1">
      <c r="A6" s="568"/>
      <c r="B6" s="46" t="s">
        <v>664</v>
      </c>
      <c r="C6" s="47" t="s">
        <v>124</v>
      </c>
      <c r="D6" s="47" t="s">
        <v>309</v>
      </c>
      <c r="E6" s="47">
        <v>2</v>
      </c>
      <c r="F6" s="47"/>
      <c r="G6" s="270" t="s">
        <v>16</v>
      </c>
      <c r="H6" s="47" t="s">
        <v>685</v>
      </c>
      <c r="I6" s="42" t="s">
        <v>1412</v>
      </c>
      <c r="J6" s="578" t="s">
        <v>1414</v>
      </c>
      <c r="K6" s="352">
        <f>'Спортсм.по видах спорту'!M186</f>
        <v>1090</v>
      </c>
    </row>
    <row r="7" spans="1:11" ht="102" customHeight="1">
      <c r="A7" s="568"/>
      <c r="B7" s="178" t="s">
        <v>1297</v>
      </c>
      <c r="C7" s="7" t="s">
        <v>160</v>
      </c>
      <c r="D7" s="7" t="s">
        <v>617</v>
      </c>
      <c r="E7" s="44">
        <v>1</v>
      </c>
      <c r="F7" s="7">
        <v>1</v>
      </c>
      <c r="G7" s="601" t="s">
        <v>107</v>
      </c>
      <c r="H7" s="41" t="s">
        <v>119</v>
      </c>
      <c r="I7" s="42" t="s">
        <v>1413</v>
      </c>
      <c r="J7" s="575" t="s">
        <v>1299</v>
      </c>
      <c r="K7" s="352">
        <f>'Спортсм.по видах спорту'!M695</f>
        <v>902</v>
      </c>
    </row>
    <row r="8" spans="1:11" ht="91.5" customHeight="1">
      <c r="A8" s="568"/>
      <c r="B8" s="49" t="s">
        <v>337</v>
      </c>
      <c r="C8" s="7" t="s">
        <v>160</v>
      </c>
      <c r="D8" s="196" t="s">
        <v>336</v>
      </c>
      <c r="E8" s="7">
        <v>2</v>
      </c>
      <c r="F8" s="7"/>
      <c r="G8" s="601" t="s">
        <v>94</v>
      </c>
      <c r="H8" s="47" t="s">
        <v>335</v>
      </c>
      <c r="I8" s="619" t="s">
        <v>1434</v>
      </c>
      <c r="J8" s="147" t="s">
        <v>575</v>
      </c>
      <c r="K8" s="599">
        <f>'Спортсм.по видах спорту'!M493</f>
        <v>420</v>
      </c>
    </row>
    <row r="9" spans="1:11" ht="45">
      <c r="A9" s="568"/>
      <c r="B9" s="142" t="s">
        <v>494</v>
      </c>
      <c r="C9" s="120" t="s">
        <v>122</v>
      </c>
      <c r="D9" s="120"/>
      <c r="E9" s="120">
        <v>2</v>
      </c>
      <c r="F9" s="120" t="s">
        <v>71</v>
      </c>
      <c r="G9" s="270" t="s">
        <v>16</v>
      </c>
      <c r="H9" s="41" t="s">
        <v>68</v>
      </c>
      <c r="I9" s="42" t="s">
        <v>1416</v>
      </c>
      <c r="J9" s="575" t="s">
        <v>1318</v>
      </c>
      <c r="K9" s="352">
        <f>'Спортсм.по видах спорту'!C834</f>
        <v>350</v>
      </c>
    </row>
    <row r="10" spans="1:11" ht="45.75" customHeight="1">
      <c r="A10" s="568"/>
      <c r="B10" s="178" t="s">
        <v>662</v>
      </c>
      <c r="C10" s="7" t="s">
        <v>93</v>
      </c>
      <c r="D10" s="7" t="s">
        <v>621</v>
      </c>
      <c r="E10" s="7">
        <v>2</v>
      </c>
      <c r="F10" s="7">
        <v>2</v>
      </c>
      <c r="G10" s="601" t="s">
        <v>106</v>
      </c>
      <c r="H10" s="41" t="s">
        <v>244</v>
      </c>
      <c r="I10" s="178" t="s">
        <v>1415</v>
      </c>
      <c r="J10" s="405"/>
      <c r="K10" s="352">
        <f>'Спортсм.по видах спорту'!M646</f>
        <v>224</v>
      </c>
    </row>
    <row r="11" spans="1:11" ht="32.25" customHeight="1">
      <c r="A11" s="568"/>
      <c r="B11" s="178" t="s">
        <v>268</v>
      </c>
      <c r="C11" s="120" t="s">
        <v>122</v>
      </c>
      <c r="D11" s="120" t="s">
        <v>313</v>
      </c>
      <c r="E11" s="120">
        <v>2</v>
      </c>
      <c r="F11" s="120">
        <v>6</v>
      </c>
      <c r="G11" s="600" t="s">
        <v>107</v>
      </c>
      <c r="H11" s="41" t="s">
        <v>488</v>
      </c>
      <c r="I11" s="42" t="s">
        <v>1303</v>
      </c>
      <c r="J11" s="354" t="s">
        <v>1262</v>
      </c>
      <c r="K11" s="352">
        <f>'Спортсм.по видах спорту'!M794</f>
        <v>180</v>
      </c>
    </row>
    <row r="12" spans="1:11" ht="33" customHeight="1">
      <c r="A12" s="568"/>
      <c r="B12" s="49" t="s">
        <v>1293</v>
      </c>
      <c r="C12" s="7" t="s">
        <v>421</v>
      </c>
      <c r="D12" s="196" t="s">
        <v>1229</v>
      </c>
      <c r="E12" s="7">
        <v>2</v>
      </c>
      <c r="F12" s="7"/>
      <c r="G12" s="601" t="s">
        <v>106</v>
      </c>
      <c r="H12" s="236" t="s">
        <v>1230</v>
      </c>
      <c r="I12" s="46" t="s">
        <v>1302</v>
      </c>
      <c r="J12" s="353">
        <v>43867</v>
      </c>
      <c r="K12" s="352">
        <f>'Спортсм.по видах спорту'!M511</f>
        <v>150</v>
      </c>
    </row>
    <row r="13" spans="1:11" ht="16.5" customHeight="1">
      <c r="A13" s="568"/>
      <c r="B13" s="49" t="s">
        <v>1256</v>
      </c>
      <c r="C13" s="7" t="s">
        <v>123</v>
      </c>
      <c r="D13" s="7"/>
      <c r="E13" s="7">
        <v>1</v>
      </c>
      <c r="F13" s="7"/>
      <c r="G13" s="601" t="s">
        <v>106</v>
      </c>
      <c r="H13" s="120" t="s">
        <v>4</v>
      </c>
      <c r="I13" s="171" t="s">
        <v>1300</v>
      </c>
      <c r="J13" s="147" t="s">
        <v>1301</v>
      </c>
      <c r="K13" s="599">
        <f>'Спортсм.по видах спорту'!M369</f>
        <v>26</v>
      </c>
    </row>
    <row r="14" spans="1:11" ht="29.25" customHeight="1">
      <c r="A14" s="568"/>
      <c r="B14" s="44" t="s">
        <v>577</v>
      </c>
      <c r="C14" s="47" t="s">
        <v>160</v>
      </c>
      <c r="D14" s="47" t="s">
        <v>578</v>
      </c>
      <c r="E14" s="47">
        <v>1</v>
      </c>
      <c r="F14" s="47">
        <v>2</v>
      </c>
      <c r="G14" s="598"/>
      <c r="H14" s="47" t="s">
        <v>579</v>
      </c>
      <c r="I14" s="46" t="s">
        <v>1417</v>
      </c>
      <c r="J14" s="234" t="s">
        <v>275</v>
      </c>
      <c r="K14" s="352">
        <f>'Спортсм.по видах спорту'!M94</f>
        <v>15</v>
      </c>
    </row>
    <row r="15" spans="1:11" ht="114" customHeight="1">
      <c r="A15" s="568"/>
      <c r="B15" s="42" t="s">
        <v>1308</v>
      </c>
      <c r="C15" s="45" t="s">
        <v>292</v>
      </c>
      <c r="D15" s="40"/>
      <c r="E15" s="45"/>
      <c r="F15" s="40"/>
      <c r="G15" s="599" t="s">
        <v>1418</v>
      </c>
      <c r="H15" s="41" t="s">
        <v>1349</v>
      </c>
      <c r="I15" s="361" t="s">
        <v>1344</v>
      </c>
      <c r="J15" s="354" t="s">
        <v>1345</v>
      </c>
      <c r="K15" s="352"/>
    </row>
    <row r="16" spans="1:11" ht="33" customHeight="1">
      <c r="A16" s="568"/>
      <c r="B16" s="42" t="s">
        <v>632</v>
      </c>
      <c r="C16" s="45" t="s">
        <v>557</v>
      </c>
      <c r="D16" s="40"/>
      <c r="E16" s="45"/>
      <c r="F16" s="40"/>
      <c r="G16" s="599" t="s">
        <v>16</v>
      </c>
      <c r="H16" s="41" t="s">
        <v>18</v>
      </c>
      <c r="I16" s="361" t="s">
        <v>1347</v>
      </c>
      <c r="J16" s="404" t="s">
        <v>1346</v>
      </c>
      <c r="K16" s="352"/>
    </row>
    <row r="17" spans="1:11" ht="15.75">
      <c r="A17" s="40"/>
      <c r="B17" s="44"/>
      <c r="C17" s="47"/>
      <c r="D17" s="47"/>
      <c r="E17" s="47"/>
      <c r="F17" s="47"/>
      <c r="G17" s="598"/>
      <c r="H17" s="47"/>
      <c r="I17" s="47"/>
      <c r="J17" s="234"/>
      <c r="K17" s="352"/>
    </row>
    <row r="18" ht="15.75"/>
    <row r="19" spans="2:10" ht="15.75">
      <c r="B19" s="356" t="s">
        <v>243</v>
      </c>
      <c r="I19" s="359" t="s">
        <v>159</v>
      </c>
      <c r="J19" s="359"/>
    </row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</sheetData>
  <sheetProtection/>
  <mergeCells count="1">
    <mergeCell ref="A1:K1"/>
  </mergeCells>
  <printOptions/>
  <pageMargins left="0.61" right="0.26" top="0.54" bottom="0.71" header="0.27" footer="0.2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="70" zoomScaleNormal="70" zoomScalePageLayoutView="0" workbookViewId="0" topLeftCell="A1">
      <selection activeCell="B22" sqref="B22"/>
    </sheetView>
  </sheetViews>
  <sheetFormatPr defaultColWidth="9.375" defaultRowHeight="12.75"/>
  <cols>
    <col min="1" max="1" width="3.375" style="75" customWidth="1"/>
    <col min="2" max="2" width="43.00390625" style="80" customWidth="1"/>
    <col min="3" max="3" width="11.875" style="117" customWidth="1"/>
    <col min="4" max="4" width="34.00390625" style="75" customWidth="1"/>
    <col min="5" max="5" width="5.75390625" style="80" customWidth="1"/>
    <col min="6" max="16384" width="9.375" style="80" customWidth="1"/>
  </cols>
  <sheetData>
    <row r="1" spans="1:4" s="76" customFormat="1" ht="57.75" customHeight="1">
      <c r="A1" s="793" t="s">
        <v>1322</v>
      </c>
      <c r="B1" s="793"/>
      <c r="C1" s="793"/>
      <c r="D1" s="793"/>
    </row>
    <row r="2" spans="1:4" s="76" customFormat="1" ht="38.25" customHeight="1">
      <c r="A2" s="794" t="s">
        <v>702</v>
      </c>
      <c r="B2" s="794"/>
      <c r="C2" s="794"/>
      <c r="D2" s="794"/>
    </row>
    <row r="3" spans="1:5" s="115" customFormat="1" ht="18.75">
      <c r="A3" s="114"/>
      <c r="B3" s="114"/>
      <c r="C3" s="116"/>
      <c r="D3" s="168"/>
      <c r="E3" s="339"/>
    </row>
    <row r="4" spans="1:5" s="77" customFormat="1" ht="58.5" customHeight="1">
      <c r="A4" s="159" t="s">
        <v>20</v>
      </c>
      <c r="B4" s="160" t="s">
        <v>290</v>
      </c>
      <c r="C4" s="159" t="s">
        <v>109</v>
      </c>
      <c r="D4" s="160" t="s">
        <v>63</v>
      </c>
      <c r="E4" s="311" t="s">
        <v>1121</v>
      </c>
    </row>
    <row r="5" spans="1:7" ht="18" customHeight="1">
      <c r="A5" s="66">
        <v>1</v>
      </c>
      <c r="B5" s="78" t="s">
        <v>15</v>
      </c>
      <c r="C5" s="169">
        <f>'Спортсм.по видах спорту'!C563</f>
        <v>5314</v>
      </c>
      <c r="D5" s="79" t="s">
        <v>88</v>
      </c>
      <c r="E5" s="166">
        <v>5</v>
      </c>
      <c r="F5" s="77"/>
      <c r="G5" s="77"/>
    </row>
    <row r="6" spans="1:7" ht="37.5">
      <c r="A6" s="66">
        <v>2</v>
      </c>
      <c r="B6" s="78" t="s">
        <v>931</v>
      </c>
      <c r="C6" s="169">
        <f>'Спортсм.по видах спорту'!C141</f>
        <v>2722</v>
      </c>
      <c r="D6" s="223" t="s">
        <v>81</v>
      </c>
      <c r="E6" s="166">
        <v>1</v>
      </c>
      <c r="F6" s="77"/>
      <c r="G6" s="77"/>
    </row>
    <row r="7" spans="1:7" ht="18" customHeight="1">
      <c r="A7" s="66">
        <v>3</v>
      </c>
      <c r="B7" s="78" t="s">
        <v>685</v>
      </c>
      <c r="C7" s="169">
        <f>'Спортсм.по видах спорту'!C166</f>
        <v>1090</v>
      </c>
      <c r="D7" s="330" t="s">
        <v>81</v>
      </c>
      <c r="E7" s="166">
        <v>1</v>
      </c>
      <c r="F7" s="77"/>
      <c r="G7" s="77"/>
    </row>
    <row r="8" spans="1:7" ht="18" customHeight="1">
      <c r="A8" s="66">
        <v>4</v>
      </c>
      <c r="B8" s="78" t="s">
        <v>18</v>
      </c>
      <c r="C8" s="169">
        <f>SUM('Спортсм.по видах спорту'!C305)</f>
        <v>605</v>
      </c>
      <c r="D8" s="222" t="s">
        <v>963</v>
      </c>
      <c r="E8" s="166">
        <v>15</v>
      </c>
      <c r="F8" s="77"/>
      <c r="G8" s="77"/>
    </row>
    <row r="9" spans="1:7" ht="18" customHeight="1">
      <c r="A9" s="66">
        <v>5</v>
      </c>
      <c r="B9" s="265" t="s">
        <v>1062</v>
      </c>
      <c r="C9" s="169">
        <f>'Спортсм.по видах спорту'!C515</f>
        <v>530</v>
      </c>
      <c r="D9" s="81" t="s">
        <v>319</v>
      </c>
      <c r="E9" s="166">
        <v>14</v>
      </c>
      <c r="F9" s="77"/>
      <c r="G9" s="77"/>
    </row>
    <row r="10" spans="1:7" ht="18" customHeight="1">
      <c r="A10" s="66">
        <v>6</v>
      </c>
      <c r="B10" s="78" t="s">
        <v>335</v>
      </c>
      <c r="C10" s="169">
        <f>'Спортсм.по видах спорту'!C481</f>
        <v>420</v>
      </c>
      <c r="D10" s="571" t="s">
        <v>82</v>
      </c>
      <c r="E10" s="166">
        <v>1</v>
      </c>
      <c r="F10" s="77"/>
      <c r="G10" s="77"/>
    </row>
    <row r="11" spans="1:7" ht="18" customHeight="1">
      <c r="A11" s="66">
        <v>7</v>
      </c>
      <c r="B11" s="78" t="s">
        <v>85</v>
      </c>
      <c r="C11" s="169">
        <f>'Спортсм.по видах спорту'!C834</f>
        <v>350</v>
      </c>
      <c r="D11" s="330" t="s">
        <v>81</v>
      </c>
      <c r="E11" s="166">
        <v>1</v>
      </c>
      <c r="F11" s="77"/>
      <c r="G11" s="77"/>
    </row>
    <row r="12" spans="1:7" ht="37.5">
      <c r="A12" s="66">
        <v>8</v>
      </c>
      <c r="B12" s="78" t="s">
        <v>1254</v>
      </c>
      <c r="C12" s="169">
        <f>SUM('Спортсм.по видах спорту'!C348)</f>
        <v>347</v>
      </c>
      <c r="D12" s="247" t="s">
        <v>97</v>
      </c>
      <c r="E12" s="166">
        <v>5</v>
      </c>
      <c r="F12" s="77"/>
      <c r="G12" s="77"/>
    </row>
    <row r="13" spans="1:7" ht="18" customHeight="1">
      <c r="A13" s="66">
        <v>9</v>
      </c>
      <c r="B13" s="78" t="s">
        <v>436</v>
      </c>
      <c r="C13" s="169">
        <f>SUM('Спортсм.по видах спорту'!C905)</f>
        <v>294</v>
      </c>
      <c r="D13" s="340" t="s">
        <v>55</v>
      </c>
      <c r="E13" s="166">
        <v>14</v>
      </c>
      <c r="F13" s="77"/>
      <c r="G13" s="77"/>
    </row>
    <row r="14" spans="1:7" ht="18" customHeight="1">
      <c r="A14" s="66">
        <v>10</v>
      </c>
      <c r="B14" s="78" t="s">
        <v>22</v>
      </c>
      <c r="C14" s="169">
        <f>'Спортсм.по видах спорту'!C102</f>
        <v>168</v>
      </c>
      <c r="D14" s="222" t="s">
        <v>86</v>
      </c>
      <c r="E14" s="166">
        <v>20</v>
      </c>
      <c r="F14" s="77"/>
      <c r="G14" s="77"/>
    </row>
    <row r="15" spans="1:7" ht="18" customHeight="1">
      <c r="A15" s="66">
        <v>11</v>
      </c>
      <c r="B15" s="78" t="s">
        <v>83</v>
      </c>
      <c r="C15" s="169">
        <f>'Спортсм.по видах спорту'!C774</f>
        <v>180</v>
      </c>
      <c r="D15" s="570" t="s">
        <v>84</v>
      </c>
      <c r="E15" s="166">
        <v>1</v>
      </c>
      <c r="F15" s="77"/>
      <c r="G15" s="77"/>
    </row>
    <row r="16" spans="1:7" ht="18" customHeight="1">
      <c r="A16" s="66">
        <v>12</v>
      </c>
      <c r="B16" s="78" t="s">
        <v>1230</v>
      </c>
      <c r="C16" s="169">
        <f>'Спортсм.по видах спорту'!C505</f>
        <v>150</v>
      </c>
      <c r="D16" s="571" t="s">
        <v>1289</v>
      </c>
      <c r="E16" s="166">
        <v>1</v>
      </c>
      <c r="F16" s="77"/>
      <c r="G16" s="77"/>
    </row>
    <row r="17" spans="1:7" ht="37.5">
      <c r="A17" s="66">
        <v>13</v>
      </c>
      <c r="B17" s="78" t="s">
        <v>1333</v>
      </c>
      <c r="C17" s="169">
        <f>SUM('Спортсм.по видах спорту'!C852)</f>
        <v>108</v>
      </c>
      <c r="D17" s="340" t="s">
        <v>296</v>
      </c>
      <c r="E17" s="166">
        <v>19</v>
      </c>
      <c r="F17" s="77"/>
      <c r="G17" s="77"/>
    </row>
    <row r="18" spans="1:7" ht="37.5">
      <c r="A18" s="66">
        <v>14</v>
      </c>
      <c r="B18" s="78" t="s">
        <v>62</v>
      </c>
      <c r="C18" s="169">
        <f>'Спортсм.по видах спорту'!C85</f>
        <v>77</v>
      </c>
      <c r="D18" s="340" t="s">
        <v>1309</v>
      </c>
      <c r="E18" s="166">
        <v>5</v>
      </c>
      <c r="F18" s="77"/>
      <c r="G18" s="77"/>
    </row>
    <row r="19" spans="1:7" ht="18" customHeight="1">
      <c r="A19" s="66">
        <v>15</v>
      </c>
      <c r="B19" s="78" t="s">
        <v>113</v>
      </c>
      <c r="C19" s="169">
        <f>'Спортсм.по видах спорту'!C375</f>
        <v>71</v>
      </c>
      <c r="D19" s="247" t="s">
        <v>54</v>
      </c>
      <c r="E19" s="166">
        <v>13</v>
      </c>
      <c r="F19" s="77"/>
      <c r="G19" s="77"/>
    </row>
    <row r="20" spans="1:7" ht="18" customHeight="1">
      <c r="A20" s="66">
        <v>16</v>
      </c>
      <c r="B20" s="78" t="s">
        <v>116</v>
      </c>
      <c r="C20" s="169">
        <f>SUM('Спортсм.по видах спорту'!C4)</f>
        <v>50</v>
      </c>
      <c r="D20" s="79" t="s">
        <v>161</v>
      </c>
      <c r="E20" s="166">
        <v>8</v>
      </c>
      <c r="F20" s="77"/>
      <c r="G20" s="77"/>
    </row>
    <row r="21" spans="1:7" ht="18" customHeight="1">
      <c r="A21" s="66">
        <v>16</v>
      </c>
      <c r="B21" s="78" t="s">
        <v>472</v>
      </c>
      <c r="C21" s="169">
        <f>'Спортсм.по видах спорту'!C759</f>
        <v>46</v>
      </c>
      <c r="D21" s="223" t="s">
        <v>474</v>
      </c>
      <c r="E21" s="166">
        <v>1</v>
      </c>
      <c r="F21" s="77"/>
      <c r="G21" s="77"/>
    </row>
    <row r="22" spans="1:7" ht="18" customHeight="1">
      <c r="A22" s="66">
        <v>18</v>
      </c>
      <c r="B22" s="78" t="s">
        <v>703</v>
      </c>
      <c r="C22" s="169">
        <f>'Спортсм.по видах спорту'!C497</f>
        <v>38</v>
      </c>
      <c r="D22" s="223" t="s">
        <v>81</v>
      </c>
      <c r="E22" s="166">
        <v>1</v>
      </c>
      <c r="F22" s="77"/>
      <c r="G22" s="77"/>
    </row>
    <row r="23" spans="1:7" ht="18" customHeight="1">
      <c r="A23" s="66">
        <v>19</v>
      </c>
      <c r="B23" s="78" t="s">
        <v>439</v>
      </c>
      <c r="C23" s="169">
        <f>'Спортсм.по видах спорту'!C798</f>
        <v>52</v>
      </c>
      <c r="D23" s="580" t="s">
        <v>1137</v>
      </c>
      <c r="E23" s="166">
        <v>2</v>
      </c>
      <c r="F23" s="77"/>
      <c r="G23" s="77"/>
    </row>
    <row r="24" spans="1:7" ht="18" customHeight="1">
      <c r="A24" s="66">
        <v>20</v>
      </c>
      <c r="B24" s="265" t="s">
        <v>114</v>
      </c>
      <c r="C24" s="169">
        <f>'Спортсм.по видах спорту'!C197</f>
        <v>28</v>
      </c>
      <c r="D24" s="340" t="s">
        <v>873</v>
      </c>
      <c r="E24" s="166">
        <v>9</v>
      </c>
      <c r="F24" s="77"/>
      <c r="G24" s="77"/>
    </row>
    <row r="25" spans="1:7" ht="18" customHeight="1">
      <c r="A25" s="66">
        <v>21</v>
      </c>
      <c r="B25" s="78" t="s">
        <v>704</v>
      </c>
      <c r="C25" s="169">
        <f>'Спортсм.по видах спорту'!C326</f>
        <v>20</v>
      </c>
      <c r="D25" s="572" t="s">
        <v>82</v>
      </c>
      <c r="E25" s="166">
        <v>5</v>
      </c>
      <c r="F25" s="77"/>
      <c r="G25" s="77"/>
    </row>
    <row r="26" spans="1:7" ht="18" customHeight="1">
      <c r="A26" s="66">
        <v>22</v>
      </c>
      <c r="B26" s="78" t="s">
        <v>105</v>
      </c>
      <c r="C26" s="169">
        <f>'Спортсм.по видах спорту'!C80</f>
        <v>15</v>
      </c>
      <c r="D26" s="330" t="s">
        <v>155</v>
      </c>
      <c r="E26" s="166">
        <v>1</v>
      </c>
      <c r="F26" s="77"/>
      <c r="G26" s="77"/>
    </row>
    <row r="27" spans="1:7" ht="18" customHeight="1">
      <c r="A27" s="66">
        <v>23</v>
      </c>
      <c r="B27" s="78" t="s">
        <v>327</v>
      </c>
      <c r="C27" s="169">
        <f>'Спортсм.по видах спорту'!C397</f>
        <v>14</v>
      </c>
      <c r="D27" s="570" t="s">
        <v>333</v>
      </c>
      <c r="E27" s="166">
        <v>14</v>
      </c>
      <c r="F27" s="77"/>
      <c r="G27" s="77"/>
    </row>
    <row r="28" spans="1:256" ht="18" customHeight="1">
      <c r="A28" s="66">
        <v>24</v>
      </c>
      <c r="B28" s="78" t="s">
        <v>117</v>
      </c>
      <c r="C28" s="169">
        <f>SUM('Спортсм.по видах спорту'!C52)</f>
        <v>0</v>
      </c>
      <c r="D28" s="247" t="s">
        <v>490</v>
      </c>
      <c r="E28" s="166">
        <v>13</v>
      </c>
      <c r="F28" s="77"/>
      <c r="G28" s="77"/>
      <c r="IV28" s="499">
        <f aca="true" t="shared" si="0" ref="IV28:IV35">SUM(C28:IU28)</f>
        <v>13</v>
      </c>
    </row>
    <row r="29" spans="1:256" ht="18" customHeight="1">
      <c r="A29" s="66">
        <v>25</v>
      </c>
      <c r="B29" s="78" t="s">
        <v>115</v>
      </c>
      <c r="C29" s="169">
        <f>SUM('Спортсм.по видах спорту'!C238)</f>
        <v>0</v>
      </c>
      <c r="D29" s="81" t="s">
        <v>542</v>
      </c>
      <c r="E29" s="166">
        <v>16</v>
      </c>
      <c r="F29" s="77"/>
      <c r="G29" s="77"/>
      <c r="IV29" s="499">
        <f t="shared" si="0"/>
        <v>16</v>
      </c>
    </row>
    <row r="30" spans="1:256" ht="18" customHeight="1">
      <c r="A30" s="66">
        <v>26</v>
      </c>
      <c r="B30" s="78" t="s">
        <v>308</v>
      </c>
      <c r="C30" s="169">
        <f>SUM('Спортсм.по видах спорту'!C71)</f>
        <v>0</v>
      </c>
      <c r="D30" s="223" t="s">
        <v>155</v>
      </c>
      <c r="E30" s="166">
        <v>3</v>
      </c>
      <c r="F30" s="77"/>
      <c r="G30" s="77"/>
      <c r="IV30" s="499">
        <f t="shared" si="0"/>
        <v>3</v>
      </c>
    </row>
    <row r="31" spans="1:256" ht="18" customHeight="1">
      <c r="A31" s="66">
        <v>28</v>
      </c>
      <c r="B31" s="78" t="s">
        <v>90</v>
      </c>
      <c r="C31" s="169">
        <f>SUM('Спортсм.по видах спорту'!C818)</f>
        <v>0</v>
      </c>
      <c r="D31" s="247" t="s">
        <v>96</v>
      </c>
      <c r="E31" s="166">
        <v>3</v>
      </c>
      <c r="F31" s="77"/>
      <c r="G31" s="77"/>
      <c r="IV31" s="499">
        <f t="shared" si="0"/>
        <v>3</v>
      </c>
    </row>
    <row r="32" spans="1:256" ht="18" customHeight="1">
      <c r="A32" s="66">
        <v>29</v>
      </c>
      <c r="B32" s="78" t="s">
        <v>338</v>
      </c>
      <c r="C32" s="169">
        <f>'Спортсм.по видах спорту'!C812</f>
        <v>0</v>
      </c>
      <c r="D32" s="330" t="s">
        <v>81</v>
      </c>
      <c r="E32" s="166">
        <v>1</v>
      </c>
      <c r="F32" s="77"/>
      <c r="G32" s="77"/>
      <c r="IV32" s="499">
        <f t="shared" si="0"/>
        <v>1</v>
      </c>
    </row>
    <row r="33" spans="1:256" ht="18" customHeight="1">
      <c r="A33" s="66">
        <v>30</v>
      </c>
      <c r="B33" s="78" t="s">
        <v>1181</v>
      </c>
      <c r="C33" s="169">
        <f>'Спортсм.по видах спорту'!C845</f>
        <v>0</v>
      </c>
      <c r="D33" s="572" t="s">
        <v>82</v>
      </c>
      <c r="E33" s="166">
        <v>1</v>
      </c>
      <c r="F33" s="77"/>
      <c r="G33" s="77"/>
      <c r="IV33" s="499">
        <f t="shared" si="0"/>
        <v>1</v>
      </c>
    </row>
    <row r="34" spans="1:256" ht="18" customHeight="1">
      <c r="A34" s="66">
        <v>31</v>
      </c>
      <c r="B34" s="78" t="s">
        <v>597</v>
      </c>
      <c r="C34" s="169">
        <f>'Спортсм.по видах спорту'!C190</f>
        <v>0</v>
      </c>
      <c r="D34" s="330" t="s">
        <v>81</v>
      </c>
      <c r="E34" s="166">
        <v>1</v>
      </c>
      <c r="F34" s="77"/>
      <c r="G34" s="77"/>
      <c r="IV34" s="499">
        <f t="shared" si="0"/>
        <v>1</v>
      </c>
    </row>
    <row r="35" spans="1:256" ht="18" customHeight="1">
      <c r="A35" s="66">
        <v>32</v>
      </c>
      <c r="B35" s="78" t="s">
        <v>11</v>
      </c>
      <c r="C35" s="169">
        <f>SUM('Спортсм.по видах спорту'!C955)</f>
        <v>0</v>
      </c>
      <c r="D35" s="222" t="s">
        <v>1135</v>
      </c>
      <c r="E35" s="166">
        <f>'Спортсм.по видах спорту'!A955</f>
        <v>5</v>
      </c>
      <c r="F35" s="77"/>
      <c r="G35" s="77"/>
      <c r="IV35" s="499">
        <f t="shared" si="0"/>
        <v>5</v>
      </c>
    </row>
    <row r="36" spans="1:7" ht="18" customHeight="1">
      <c r="A36" s="412"/>
      <c r="B36" s="413"/>
      <c r="C36" s="414">
        <f>SUM(C5:C35)</f>
        <v>12689</v>
      </c>
      <c r="D36" s="415"/>
      <c r="E36" s="416">
        <f>SUM(E5:E34)</f>
        <v>195</v>
      </c>
      <c r="F36" s="77"/>
      <c r="G36" s="77"/>
    </row>
    <row r="37" spans="2:4" s="63" customFormat="1" ht="18.75">
      <c r="B37" s="5" t="s">
        <v>701</v>
      </c>
      <c r="C37" s="5"/>
      <c r="D37" s="63" t="s">
        <v>157</v>
      </c>
    </row>
  </sheetData>
  <sheetProtection/>
  <mergeCells count="2">
    <mergeCell ref="A1:D1"/>
    <mergeCell ref="A2:D2"/>
  </mergeCells>
  <printOptions horizontalCentered="1"/>
  <pageMargins left="0.7874015748031497" right="0.2755905511811024" top="0.31496062992125984" bottom="0.5511811023622047" header="0.15748031496062992" footer="0.15748031496062992"/>
  <pageSetup fitToHeight="2" fitToWidth="1" horizontalDpi="600" verticalDpi="600" orientation="portrait" paperSize="9" scale="95" r:id="rId1"/>
  <headerFooter alignWithMargins="0">
    <oddFooter>&amp;L&amp;8Виконавець: Пархоменко В.К.
Файл         : &amp;Z&amp;F Лист: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="70" zoomScaleNormal="70" zoomScalePageLayoutView="0" workbookViewId="0" topLeftCell="A1">
      <selection activeCell="G5" sqref="G5"/>
    </sheetView>
  </sheetViews>
  <sheetFormatPr defaultColWidth="9.375" defaultRowHeight="12.75"/>
  <cols>
    <col min="1" max="1" width="4.375" style="2" customWidth="1"/>
    <col min="2" max="2" width="25.875" style="2" customWidth="1"/>
    <col min="3" max="3" width="43.125" style="69" customWidth="1"/>
    <col min="4" max="4" width="10.25390625" style="2" customWidth="1"/>
    <col min="5" max="16384" width="9.375" style="69" customWidth="1"/>
  </cols>
  <sheetData>
    <row r="1" spans="1:4" s="64" customFormat="1" ht="56.25" customHeight="1">
      <c r="A1" s="795" t="s">
        <v>1311</v>
      </c>
      <c r="B1" s="795"/>
      <c r="C1" s="795"/>
      <c r="D1" s="795"/>
    </row>
    <row r="2" spans="1:4" s="64" customFormat="1" ht="18.75">
      <c r="A2" s="796" t="s">
        <v>1312</v>
      </c>
      <c r="B2" s="796"/>
      <c r="C2" s="796"/>
      <c r="D2" s="796"/>
    </row>
    <row r="3" spans="1:4" s="64" customFormat="1" ht="18.75">
      <c r="A3" s="582"/>
      <c r="B3" s="582"/>
      <c r="C3" s="582"/>
      <c r="D3" s="582"/>
    </row>
    <row r="4" spans="1:4" s="65" customFormat="1" ht="60.75" customHeight="1">
      <c r="A4" s="160" t="s">
        <v>20</v>
      </c>
      <c r="B4" s="160" t="s">
        <v>63</v>
      </c>
      <c r="C4" s="160" t="s">
        <v>21</v>
      </c>
      <c r="D4" s="160" t="s">
        <v>109</v>
      </c>
    </row>
    <row r="5" spans="1:4" ht="37.5">
      <c r="A5" s="143">
        <v>1</v>
      </c>
      <c r="B5" s="73" t="s">
        <v>88</v>
      </c>
      <c r="C5" s="71" t="s">
        <v>154</v>
      </c>
      <c r="D5" s="144">
        <f>SUM('Спортсм.по видах спорту'!C563)</f>
        <v>5314</v>
      </c>
    </row>
    <row r="6" spans="1:4" ht="18.75">
      <c r="A6" s="123">
        <v>2</v>
      </c>
      <c r="B6" s="79" t="s">
        <v>161</v>
      </c>
      <c r="C6" s="581" t="s">
        <v>66</v>
      </c>
      <c r="D6" s="144">
        <f>SUM('Види спорту'!C7)</f>
        <v>1090</v>
      </c>
    </row>
    <row r="7" spans="1:4" ht="18.75">
      <c r="A7" s="143">
        <v>3</v>
      </c>
      <c r="B7" s="73" t="s">
        <v>963</v>
      </c>
      <c r="C7" s="67" t="s">
        <v>18</v>
      </c>
      <c r="D7" s="145">
        <f>'Спортсм.по видах спорту'!C305</f>
        <v>605</v>
      </c>
    </row>
    <row r="8" spans="1:4" ht="18.75">
      <c r="A8" s="123">
        <v>4</v>
      </c>
      <c r="B8" s="73" t="s">
        <v>319</v>
      </c>
      <c r="C8" s="67" t="s">
        <v>326</v>
      </c>
      <c r="D8" s="249">
        <f>'Спортсм.по видах спорту'!C515</f>
        <v>530</v>
      </c>
    </row>
    <row r="9" spans="1:4" ht="18.75">
      <c r="A9" s="143">
        <v>5</v>
      </c>
      <c r="B9" s="221" t="s">
        <v>56</v>
      </c>
      <c r="C9" s="67" t="s">
        <v>774</v>
      </c>
      <c r="D9" s="249">
        <f>SUM('Спортсм.по видах спорту'!M814,'Спортсм.по видах спорту'!M477,'Спортсм.по видах спорту'!M935)</f>
        <v>294</v>
      </c>
    </row>
    <row r="10" spans="1:4" ht="18.75">
      <c r="A10" s="123">
        <v>6</v>
      </c>
      <c r="B10" s="198" t="s">
        <v>431</v>
      </c>
      <c r="C10" s="67" t="s">
        <v>436</v>
      </c>
      <c r="D10" s="257">
        <f>'Спортсм.по видах спорту'!C905</f>
        <v>294</v>
      </c>
    </row>
    <row r="11" spans="1:4" ht="37.5">
      <c r="A11" s="143">
        <v>7</v>
      </c>
      <c r="B11" s="73" t="s">
        <v>97</v>
      </c>
      <c r="C11" s="67" t="s">
        <v>1313</v>
      </c>
      <c r="D11" s="145">
        <f>'Спортсм.по видах спорту'!C348</f>
        <v>347</v>
      </c>
    </row>
    <row r="12" spans="1:4" ht="37.5">
      <c r="A12" s="123">
        <v>8</v>
      </c>
      <c r="B12" s="221" t="s">
        <v>964</v>
      </c>
      <c r="C12" s="72" t="s">
        <v>22</v>
      </c>
      <c r="D12" s="144">
        <f>'Спортсм.по видах спорту'!C102</f>
        <v>168</v>
      </c>
    </row>
    <row r="13" spans="1:4" ht="18.75">
      <c r="A13" s="143">
        <v>9</v>
      </c>
      <c r="B13" s="73" t="s">
        <v>296</v>
      </c>
      <c r="C13" s="67" t="s">
        <v>57</v>
      </c>
      <c r="D13" s="249">
        <f>SUM('Спортсм.по видах спорту'!M901)</f>
        <v>108</v>
      </c>
    </row>
    <row r="14" spans="1:4" ht="18.75">
      <c r="A14" s="123">
        <v>10</v>
      </c>
      <c r="B14" s="198" t="s">
        <v>435</v>
      </c>
      <c r="C14" s="72" t="s">
        <v>89</v>
      </c>
      <c r="D14" s="144">
        <f>'Спортсм.по видах спорту'!C375</f>
        <v>71</v>
      </c>
    </row>
    <row r="15" spans="1:4" ht="37.5">
      <c r="A15" s="143">
        <v>11</v>
      </c>
      <c r="B15" s="198" t="s">
        <v>96</v>
      </c>
      <c r="C15" s="71" t="s">
        <v>58</v>
      </c>
      <c r="D15" s="144">
        <f>'Спортсм.по видах спорту'!C375</f>
        <v>71</v>
      </c>
    </row>
    <row r="16" spans="1:4" ht="18.75">
      <c r="A16" s="123">
        <v>12</v>
      </c>
      <c r="B16" s="68" t="s">
        <v>873</v>
      </c>
      <c r="C16" s="67" t="s">
        <v>874</v>
      </c>
      <c r="D16" s="145">
        <f>'Спортсм.по видах спорту'!C197</f>
        <v>28</v>
      </c>
    </row>
    <row r="17" spans="1:4" ht="39" customHeight="1">
      <c r="A17" s="143">
        <v>13</v>
      </c>
      <c r="B17" s="248" t="s">
        <v>155</v>
      </c>
      <c r="C17" s="71" t="s">
        <v>3</v>
      </c>
      <c r="D17" s="257">
        <f>SUM('Спортсм.по видах спорту'!C71+'Спортсм.по видах спорту'!C80)</f>
        <v>15</v>
      </c>
    </row>
    <row r="18" spans="1:4" ht="18.75">
      <c r="A18" s="123">
        <v>14</v>
      </c>
      <c r="B18" s="68" t="s">
        <v>542</v>
      </c>
      <c r="C18" s="67" t="s">
        <v>875</v>
      </c>
      <c r="D18" s="144">
        <f>'Спортсм.по видах спорту'!C238</f>
        <v>0</v>
      </c>
    </row>
    <row r="19" spans="1:4" ht="18.75">
      <c r="A19" s="143">
        <v>15</v>
      </c>
      <c r="B19" s="73" t="s">
        <v>490</v>
      </c>
      <c r="C19" s="67" t="s">
        <v>67</v>
      </c>
      <c r="D19" s="144">
        <f>'Види спорту'!C29</f>
        <v>0</v>
      </c>
    </row>
    <row r="20" spans="1:4" ht="18.75">
      <c r="A20" s="123">
        <v>16</v>
      </c>
      <c r="B20" s="73" t="s">
        <v>1310</v>
      </c>
      <c r="C20" s="67" t="s">
        <v>11</v>
      </c>
      <c r="D20" s="257">
        <f>'Спортсм.по видах спорту'!C955</f>
        <v>0</v>
      </c>
    </row>
    <row r="21" spans="1:4" ht="18.75">
      <c r="A21" s="3"/>
      <c r="B21" s="70"/>
      <c r="C21" s="74"/>
      <c r="D21" s="3"/>
    </row>
    <row r="22" spans="2:4" s="63" customFormat="1" ht="18.75">
      <c r="B22" s="5" t="s">
        <v>156</v>
      </c>
      <c r="C22" s="5"/>
      <c r="D22" s="226" t="s">
        <v>157</v>
      </c>
    </row>
    <row r="23" spans="2:4" s="63" customFormat="1" ht="18.75">
      <c r="B23" s="5"/>
      <c r="C23" s="5"/>
      <c r="D23" s="226"/>
    </row>
    <row r="24" spans="2:4" s="63" customFormat="1" ht="20.25" customHeight="1">
      <c r="B24" s="5" t="s">
        <v>158</v>
      </c>
      <c r="C24" s="5"/>
      <c r="D24" s="226" t="s">
        <v>159</v>
      </c>
    </row>
  </sheetData>
  <sheetProtection/>
  <mergeCells count="2">
    <mergeCell ref="A1:D1"/>
    <mergeCell ref="A2:D2"/>
  </mergeCells>
  <printOptions horizontalCentered="1"/>
  <pageMargins left="0.9055118110236221" right="0.31496062992125984" top="0.5118110236220472" bottom="0.6692913385826772" header="0.1968503937007874" footer="0.2362204724409449"/>
  <pageSetup horizontalDpi="300" verticalDpi="300" orientation="portrait" paperSize="9" r:id="rId1"/>
  <headerFooter alignWithMargins="0">
    <oddFooter>&amp;LВиконавець: Пархоменко В.К.
Файл: &amp;F  Лист: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1"/>
  <sheetViews>
    <sheetView zoomScale="55" zoomScaleNormal="55" zoomScalePageLayoutView="0" workbookViewId="0" topLeftCell="A1">
      <selection activeCell="B21" sqref="B21"/>
    </sheetView>
  </sheetViews>
  <sheetFormatPr defaultColWidth="9.375" defaultRowHeight="12.75"/>
  <cols>
    <col min="1" max="1" width="4.625" style="125" customWidth="1"/>
    <col min="2" max="2" width="31.375" style="125" customWidth="1"/>
    <col min="3" max="4" width="6.375" style="1" customWidth="1"/>
    <col min="5" max="7" width="4.625" style="1" customWidth="1"/>
    <col min="8" max="8" width="6.375" style="1" customWidth="1"/>
    <col min="9" max="12" width="5.375" style="1" customWidth="1"/>
    <col min="13" max="13" width="5.625" style="126" customWidth="1"/>
    <col min="14" max="14" width="6.375" style="126" customWidth="1"/>
    <col min="15" max="15" width="5.375" style="126" customWidth="1"/>
    <col min="16" max="18" width="4.875" style="127" customWidth="1"/>
    <col min="19" max="19" width="4.625" style="127" customWidth="1"/>
    <col min="20" max="20" width="8.375" style="1" customWidth="1"/>
    <col min="21" max="21" width="5.875" style="1" customWidth="1"/>
    <col min="22" max="22" width="6.25390625" style="1" customWidth="1"/>
    <col min="23" max="23" width="6.125" style="1" customWidth="1"/>
    <col min="24" max="24" width="5.625" style="1" customWidth="1"/>
    <col min="25" max="16384" width="9.375" style="125" customWidth="1"/>
  </cols>
  <sheetData>
    <row r="1" spans="1:24" ht="18">
      <c r="A1" s="124" t="s">
        <v>1314</v>
      </c>
      <c r="T1" s="125"/>
      <c r="U1" s="125"/>
      <c r="V1" s="125"/>
      <c r="W1" s="125"/>
      <c r="X1" s="125"/>
    </row>
    <row r="2" spans="1:24" ht="9" customHeight="1">
      <c r="A2" s="124"/>
      <c r="T2" s="131"/>
      <c r="U2" s="815"/>
      <c r="V2" s="815"/>
      <c r="W2" s="815"/>
      <c r="X2" s="815"/>
    </row>
    <row r="3" spans="1:24" s="65" customFormat="1" ht="55.5" customHeight="1">
      <c r="A3" s="800" t="s">
        <v>20</v>
      </c>
      <c r="B3" s="805" t="s">
        <v>289</v>
      </c>
      <c r="C3" s="797" t="s">
        <v>12</v>
      </c>
      <c r="D3" s="798"/>
      <c r="E3" s="798"/>
      <c r="F3" s="798"/>
      <c r="G3" s="799"/>
      <c r="H3" s="809" t="s">
        <v>13</v>
      </c>
      <c r="I3" s="810"/>
      <c r="J3" s="810"/>
      <c r="K3" s="810"/>
      <c r="L3" s="811"/>
      <c r="M3" s="800" t="s">
        <v>627</v>
      </c>
      <c r="N3" s="800"/>
      <c r="O3" s="800"/>
      <c r="P3" s="803" t="s">
        <v>104</v>
      </c>
      <c r="Q3" s="804"/>
      <c r="R3" s="804"/>
      <c r="S3" s="805"/>
      <c r="T3" s="818" t="s">
        <v>320</v>
      </c>
      <c r="U3" s="816" t="s">
        <v>352</v>
      </c>
      <c r="V3" s="817"/>
      <c r="W3" s="817"/>
      <c r="X3" s="817"/>
    </row>
    <row r="4" spans="1:24" s="64" customFormat="1" ht="38.25" customHeight="1">
      <c r="A4" s="800"/>
      <c r="B4" s="805"/>
      <c r="C4" s="812" t="s">
        <v>14</v>
      </c>
      <c r="D4" s="800" t="s">
        <v>322</v>
      </c>
      <c r="E4" s="800"/>
      <c r="F4" s="800"/>
      <c r="G4" s="800"/>
      <c r="H4" s="808" t="s">
        <v>14</v>
      </c>
      <c r="I4" s="800" t="s">
        <v>322</v>
      </c>
      <c r="J4" s="800"/>
      <c r="K4" s="800"/>
      <c r="L4" s="800"/>
      <c r="M4" s="800"/>
      <c r="N4" s="800"/>
      <c r="O4" s="800"/>
      <c r="P4" s="802" t="s">
        <v>16</v>
      </c>
      <c r="Q4" s="801" t="s">
        <v>107</v>
      </c>
      <c r="R4" s="801" t="s">
        <v>106</v>
      </c>
      <c r="S4" s="802" t="s">
        <v>316</v>
      </c>
      <c r="T4" s="819"/>
      <c r="U4" s="814" t="s">
        <v>100</v>
      </c>
      <c r="V4" s="802" t="s">
        <v>353</v>
      </c>
      <c r="W4" s="802" t="s">
        <v>354</v>
      </c>
      <c r="X4" s="802" t="s">
        <v>355</v>
      </c>
    </row>
    <row r="5" spans="1:24" s="64" customFormat="1" ht="34.5" customHeight="1">
      <c r="A5" s="800"/>
      <c r="B5" s="805"/>
      <c r="C5" s="813"/>
      <c r="D5" s="130" t="s">
        <v>10</v>
      </c>
      <c r="E5" s="183" t="s">
        <v>323</v>
      </c>
      <c r="F5" s="183" t="s">
        <v>324</v>
      </c>
      <c r="G5" s="183" t="s">
        <v>325</v>
      </c>
      <c r="H5" s="808"/>
      <c r="I5" s="130" t="s">
        <v>10</v>
      </c>
      <c r="J5" s="55" t="s">
        <v>323</v>
      </c>
      <c r="K5" s="55" t="s">
        <v>324</v>
      </c>
      <c r="L5" s="55" t="s">
        <v>325</v>
      </c>
      <c r="M5" s="57" t="s">
        <v>101</v>
      </c>
      <c r="N5" s="58" t="s">
        <v>102</v>
      </c>
      <c r="O5" s="58" t="s">
        <v>103</v>
      </c>
      <c r="P5" s="802"/>
      <c r="Q5" s="801"/>
      <c r="R5" s="801"/>
      <c r="S5" s="802"/>
      <c r="T5" s="820"/>
      <c r="U5" s="814"/>
      <c r="V5" s="802"/>
      <c r="W5" s="802"/>
      <c r="X5" s="802"/>
    </row>
    <row r="6" spans="1:27" s="64" customFormat="1" ht="18" customHeight="1">
      <c r="A6" s="146">
        <v>1</v>
      </c>
      <c r="B6" s="81" t="s">
        <v>66</v>
      </c>
      <c r="C6" s="166">
        <f>SUM('Спортсм.по видах спорту'!O49)</f>
        <v>256</v>
      </c>
      <c r="D6" s="149">
        <f aca="true" t="shared" si="0" ref="D6:D23">SUM(E6:G6)</f>
        <v>1</v>
      </c>
      <c r="E6" s="162">
        <f>SUM('Спортсм.по видах спорту'!P49)</f>
        <v>0</v>
      </c>
      <c r="F6" s="161">
        <f>SUM('Спортсм.по видах спорту'!Q49)</f>
        <v>1</v>
      </c>
      <c r="G6" s="163">
        <f>SUM('Спортсм.по видах спорту'!R49)</f>
        <v>0</v>
      </c>
      <c r="H6" s="161">
        <f>'Спортсм.по видах спорту'!S49</f>
        <v>0</v>
      </c>
      <c r="I6" s="149">
        <f>SUM(J6:L6)</f>
        <v>0</v>
      </c>
      <c r="J6" s="162">
        <f>'Спортсм.по видах спорту'!T49</f>
        <v>0</v>
      </c>
      <c r="K6" s="161">
        <f>'Спортсм.по видах спорту'!U49</f>
        <v>0</v>
      </c>
      <c r="L6" s="163">
        <f>'Спортсм.по видах спорту'!R49</f>
        <v>0</v>
      </c>
      <c r="M6" s="162" t="s">
        <v>94</v>
      </c>
      <c r="N6" s="161">
        <v>2</v>
      </c>
      <c r="O6" s="163">
        <v>1</v>
      </c>
      <c r="P6" s="161" t="s">
        <v>94</v>
      </c>
      <c r="Q6" s="161" t="s">
        <v>94</v>
      </c>
      <c r="R6" s="161" t="s">
        <v>94</v>
      </c>
      <c r="S6" s="163" t="s">
        <v>94</v>
      </c>
      <c r="T6" s="166">
        <f>SUM('Спортсм.по видах спорту'!C4)</f>
        <v>50</v>
      </c>
      <c r="U6" s="175" t="s">
        <v>94</v>
      </c>
      <c r="V6" s="175">
        <v>8</v>
      </c>
      <c r="W6" s="341">
        <v>30</v>
      </c>
      <c r="X6" s="176" t="s">
        <v>59</v>
      </c>
      <c r="AA6" s="224"/>
    </row>
    <row r="7" spans="1:27" s="64" customFormat="1" ht="18" customHeight="1">
      <c r="A7" s="146">
        <v>2</v>
      </c>
      <c r="B7" s="81" t="s">
        <v>67</v>
      </c>
      <c r="C7" s="166">
        <f>SUM('Спортсм.по видах спорту'!O68)</f>
        <v>0</v>
      </c>
      <c r="D7" s="149">
        <f t="shared" si="0"/>
        <v>0</v>
      </c>
      <c r="E7" s="162">
        <f>SUM('Спортсм.по видах спорту'!P68)</f>
        <v>0</v>
      </c>
      <c r="F7" s="161">
        <f>SUM('Спортсм.по видах спорту'!Q68)</f>
        <v>0</v>
      </c>
      <c r="G7" s="163">
        <f>SUM('Спортсм.по видах спорту'!R68)</f>
        <v>0</v>
      </c>
      <c r="H7" s="161" t="s">
        <v>94</v>
      </c>
      <c r="I7" s="149" t="s">
        <v>94</v>
      </c>
      <c r="J7" s="162" t="s">
        <v>94</v>
      </c>
      <c r="K7" s="161" t="s">
        <v>94</v>
      </c>
      <c r="L7" s="163" t="s">
        <v>94</v>
      </c>
      <c r="M7" s="162" t="s">
        <v>94</v>
      </c>
      <c r="N7" s="161" t="s">
        <v>94</v>
      </c>
      <c r="O7" s="163" t="s">
        <v>94</v>
      </c>
      <c r="P7" s="161" t="s">
        <v>94</v>
      </c>
      <c r="Q7" s="161" t="s">
        <v>94</v>
      </c>
      <c r="R7" s="161" t="s">
        <v>94</v>
      </c>
      <c r="S7" s="163" t="s">
        <v>94</v>
      </c>
      <c r="T7" s="166">
        <f>SUM('Спортсм.по видах спорту'!M67)</f>
        <v>0</v>
      </c>
      <c r="U7" s="175" t="s">
        <v>94</v>
      </c>
      <c r="V7" s="175" t="s">
        <v>94</v>
      </c>
      <c r="W7" s="175" t="s">
        <v>94</v>
      </c>
      <c r="X7" s="176" t="s">
        <v>94</v>
      </c>
      <c r="AA7" s="224"/>
    </row>
    <row r="8" spans="1:27" s="64" customFormat="1" ht="18">
      <c r="A8" s="146">
        <v>3</v>
      </c>
      <c r="B8" s="81" t="s">
        <v>308</v>
      </c>
      <c r="C8" s="166">
        <f>SUM('Спортсм.по видах спорту'!O78)</f>
        <v>0</v>
      </c>
      <c r="D8" s="149">
        <f t="shared" si="0"/>
        <v>0</v>
      </c>
      <c r="E8" s="162">
        <f>SUM('Спортсм.по видах спорту'!P78)</f>
        <v>0</v>
      </c>
      <c r="F8" s="161">
        <f>SUM('Спортсм.по видах спорту'!Q78)</f>
        <v>0</v>
      </c>
      <c r="G8" s="163">
        <f>SUM('Спортсм.по видах спорту'!R78)</f>
        <v>0</v>
      </c>
      <c r="H8" s="161" t="s">
        <v>94</v>
      </c>
      <c r="I8" s="149" t="s">
        <v>94</v>
      </c>
      <c r="J8" s="162" t="s">
        <v>94</v>
      </c>
      <c r="K8" s="161" t="s">
        <v>94</v>
      </c>
      <c r="L8" s="163" t="s">
        <v>94</v>
      </c>
      <c r="M8" s="162" t="s">
        <v>94</v>
      </c>
      <c r="N8" s="161" t="s">
        <v>94</v>
      </c>
      <c r="O8" s="163" t="s">
        <v>94</v>
      </c>
      <c r="P8" s="161" t="s">
        <v>94</v>
      </c>
      <c r="Q8" s="161" t="s">
        <v>94</v>
      </c>
      <c r="R8" s="161" t="s">
        <v>94</v>
      </c>
      <c r="S8" s="163" t="s">
        <v>94</v>
      </c>
      <c r="T8" s="166">
        <f>SUM('Спортсм.по видах спорту'!C71)</f>
        <v>0</v>
      </c>
      <c r="U8" s="175" t="s">
        <v>94</v>
      </c>
      <c r="V8" s="175" t="s">
        <v>94</v>
      </c>
      <c r="W8" s="175" t="s">
        <v>94</v>
      </c>
      <c r="X8" s="176" t="s">
        <v>94</v>
      </c>
      <c r="AA8" s="224"/>
    </row>
    <row r="9" spans="1:27" s="64" customFormat="1" ht="18">
      <c r="A9" s="146">
        <v>4</v>
      </c>
      <c r="B9" s="179" t="s">
        <v>105</v>
      </c>
      <c r="C9" s="166">
        <f>SUM('Спортсм.по видах спорту'!O83)</f>
        <v>0</v>
      </c>
      <c r="D9" s="163">
        <f t="shared" si="0"/>
        <v>0</v>
      </c>
      <c r="E9" s="162">
        <f>SUM('Спортсм.по видах спорту'!P83)</f>
        <v>0</v>
      </c>
      <c r="F9" s="161">
        <f>SUM('Спортсм.по видах спорту'!Q83)</f>
        <v>0</v>
      </c>
      <c r="G9" s="163">
        <f>SUM('Спортсм.по видах спорту'!R83)</f>
        <v>0</v>
      </c>
      <c r="H9" s="161" t="s">
        <v>94</v>
      </c>
      <c r="I9" s="149" t="s">
        <v>94</v>
      </c>
      <c r="J9" s="162" t="s">
        <v>94</v>
      </c>
      <c r="K9" s="161" t="s">
        <v>94</v>
      </c>
      <c r="L9" s="163" t="s">
        <v>94</v>
      </c>
      <c r="M9" s="162" t="s">
        <v>94</v>
      </c>
      <c r="N9" s="161" t="s">
        <v>94</v>
      </c>
      <c r="O9" s="163" t="s">
        <v>94</v>
      </c>
      <c r="P9" s="161" t="s">
        <v>94</v>
      </c>
      <c r="Q9" s="161" t="s">
        <v>94</v>
      </c>
      <c r="R9" s="161" t="s">
        <v>94</v>
      </c>
      <c r="S9" s="163" t="s">
        <v>94</v>
      </c>
      <c r="T9" s="166">
        <f>SUM('Спортсм.по видах спорту'!C80)</f>
        <v>15</v>
      </c>
      <c r="U9" s="175" t="s">
        <v>94</v>
      </c>
      <c r="V9" s="175" t="s">
        <v>94</v>
      </c>
      <c r="W9" s="175" t="s">
        <v>59</v>
      </c>
      <c r="X9" s="176" t="s">
        <v>94</v>
      </c>
      <c r="AA9" s="224"/>
    </row>
    <row r="10" spans="1:27" s="64" customFormat="1" ht="18" customHeight="1">
      <c r="A10" s="146">
        <v>5</v>
      </c>
      <c r="B10" s="81" t="s">
        <v>22</v>
      </c>
      <c r="C10" s="166">
        <f>SUM('Спортсм.по видах спорту'!O138)</f>
        <v>16</v>
      </c>
      <c r="D10" s="149">
        <f>SUM(E10:G10)</f>
        <v>5</v>
      </c>
      <c r="E10" s="162">
        <f>SUM('Спортсм.по видах спорту'!P138)</f>
        <v>2</v>
      </c>
      <c r="F10" s="161">
        <f>SUM('Спортсм.по видах спорту'!Q138)</f>
        <v>1</v>
      </c>
      <c r="G10" s="163">
        <f>SUM('Спортсм.по видах спорту'!R138)</f>
        <v>2</v>
      </c>
      <c r="H10" s="161" t="s">
        <v>94</v>
      </c>
      <c r="I10" s="149" t="s">
        <v>94</v>
      </c>
      <c r="J10" s="162" t="s">
        <v>94</v>
      </c>
      <c r="K10" s="161" t="s">
        <v>94</v>
      </c>
      <c r="L10" s="163" t="s">
        <v>94</v>
      </c>
      <c r="M10" s="162" t="s">
        <v>94</v>
      </c>
      <c r="N10" s="161" t="s">
        <v>94</v>
      </c>
      <c r="O10" s="163" t="s">
        <v>94</v>
      </c>
      <c r="P10" s="161" t="s">
        <v>94</v>
      </c>
      <c r="Q10" s="161" t="s">
        <v>94</v>
      </c>
      <c r="R10" s="161" t="s">
        <v>94</v>
      </c>
      <c r="S10" s="163" t="s">
        <v>94</v>
      </c>
      <c r="T10" s="166">
        <f>SUM('Спортсм.по видах спорту'!C102)</f>
        <v>168</v>
      </c>
      <c r="U10" s="175">
        <v>7.3</v>
      </c>
      <c r="V10" s="175" t="s">
        <v>94</v>
      </c>
      <c r="W10" s="175">
        <v>3.5</v>
      </c>
      <c r="X10" s="176">
        <v>42</v>
      </c>
      <c r="AA10" s="224"/>
    </row>
    <row r="11" spans="1:27" s="64" customFormat="1" ht="18" customHeight="1">
      <c r="A11" s="146">
        <v>6</v>
      </c>
      <c r="B11" s="81" t="s">
        <v>64</v>
      </c>
      <c r="C11" s="166">
        <f>SUM('Спортсм.по видах спорту'!O233)</f>
        <v>0</v>
      </c>
      <c r="D11" s="149">
        <f t="shared" si="0"/>
        <v>0</v>
      </c>
      <c r="E11" s="162">
        <v>0</v>
      </c>
      <c r="F11" s="161">
        <f>SUM('Спортсм.по видах спорту'!Q233)</f>
        <v>0</v>
      </c>
      <c r="G11" s="163">
        <f>SUM('Спортсм.по видах спорту'!R233)</f>
        <v>0</v>
      </c>
      <c r="H11" s="161" t="s">
        <v>94</v>
      </c>
      <c r="I11" s="149" t="s">
        <v>94</v>
      </c>
      <c r="J11" s="162" t="s">
        <v>94</v>
      </c>
      <c r="K11" s="1" t="s">
        <v>94</v>
      </c>
      <c r="L11" s="163" t="s">
        <v>94</v>
      </c>
      <c r="M11" s="162" t="s">
        <v>94</v>
      </c>
      <c r="N11" s="161" t="s">
        <v>94</v>
      </c>
      <c r="O11" s="163" t="s">
        <v>94</v>
      </c>
      <c r="P11" s="161" t="s">
        <v>94</v>
      </c>
      <c r="Q11" s="161" t="s">
        <v>94</v>
      </c>
      <c r="R11" s="161" t="s">
        <v>94</v>
      </c>
      <c r="S11" s="163" t="s">
        <v>94</v>
      </c>
      <c r="T11" s="166">
        <f>SUM('Спортсм.по видах спорту'!C197)</f>
        <v>28</v>
      </c>
      <c r="U11" s="175" t="s">
        <v>94</v>
      </c>
      <c r="V11" s="177" t="s">
        <v>59</v>
      </c>
      <c r="W11" s="175" t="s">
        <v>94</v>
      </c>
      <c r="X11" s="176" t="s">
        <v>59</v>
      </c>
      <c r="AA11" s="224"/>
    </row>
    <row r="12" spans="1:27" s="64" customFormat="1" ht="18" customHeight="1">
      <c r="A12" s="146">
        <v>7</v>
      </c>
      <c r="B12" s="81" t="s">
        <v>65</v>
      </c>
      <c r="C12" s="166">
        <f>SUM('Спортсм.по видах спорту'!O291)</f>
        <v>274</v>
      </c>
      <c r="D12" s="149">
        <f>SUM(E12:G12)</f>
        <v>1</v>
      </c>
      <c r="E12" s="162">
        <f>SUM('Спортсм.по видах спорту'!P291)</f>
        <v>0</v>
      </c>
      <c r="F12" s="161">
        <v>1</v>
      </c>
      <c r="G12" s="163">
        <f>SUM('Спортсм.по видах спорту'!R291)</f>
        <v>0</v>
      </c>
      <c r="H12" s="161" t="s">
        <v>94</v>
      </c>
      <c r="I12" s="149" t="s">
        <v>94</v>
      </c>
      <c r="J12" s="162" t="s">
        <v>94</v>
      </c>
      <c r="K12" s="161" t="s">
        <v>94</v>
      </c>
      <c r="L12" s="163" t="s">
        <v>94</v>
      </c>
      <c r="M12" s="162" t="s">
        <v>94</v>
      </c>
      <c r="N12" s="161" t="s">
        <v>94</v>
      </c>
      <c r="O12" s="163" t="s">
        <v>94</v>
      </c>
      <c r="P12" s="161" t="s">
        <v>94</v>
      </c>
      <c r="Q12" s="161" t="s">
        <v>94</v>
      </c>
      <c r="R12" s="161" t="s">
        <v>94</v>
      </c>
      <c r="S12" s="163" t="s">
        <v>94</v>
      </c>
      <c r="T12" s="166">
        <f>SUM('Спортсм.по видах спорту'!C238)</f>
        <v>0</v>
      </c>
      <c r="U12" s="175">
        <v>13</v>
      </c>
      <c r="V12" s="177" t="s">
        <v>59</v>
      </c>
      <c r="W12" s="175" t="s">
        <v>94</v>
      </c>
      <c r="X12" s="176" t="s">
        <v>59</v>
      </c>
      <c r="AA12" s="224"/>
    </row>
    <row r="13" spans="1:27" s="64" customFormat="1" ht="18" customHeight="1">
      <c r="A13" s="146">
        <v>8</v>
      </c>
      <c r="B13" s="81" t="s">
        <v>18</v>
      </c>
      <c r="C13" s="166">
        <f>SUM('Спортсм.по видах спорту'!O323)</f>
        <v>18</v>
      </c>
      <c r="D13" s="149">
        <f t="shared" si="0"/>
        <v>6</v>
      </c>
      <c r="E13" s="162">
        <f>SUM('Спортсм.по видах спорту'!P323)</f>
        <v>0</v>
      </c>
      <c r="F13" s="161">
        <f>SUM('Спортсм.по видах спорту'!Q323)</f>
        <v>3</v>
      </c>
      <c r="G13" s="163">
        <f>SUM('Спортсм.по видах спорту'!R323)</f>
        <v>3</v>
      </c>
      <c r="H13" s="161" t="s">
        <v>94</v>
      </c>
      <c r="I13" s="149" t="s">
        <v>94</v>
      </c>
      <c r="J13" s="162" t="s">
        <v>94</v>
      </c>
      <c r="K13" s="161" t="s">
        <v>94</v>
      </c>
      <c r="L13" s="163" t="s">
        <v>94</v>
      </c>
      <c r="M13" s="162" t="s">
        <v>94</v>
      </c>
      <c r="N13" s="161" t="s">
        <v>94</v>
      </c>
      <c r="O13" s="163" t="s">
        <v>94</v>
      </c>
      <c r="P13" s="161" t="s">
        <v>94</v>
      </c>
      <c r="Q13" s="161" t="s">
        <v>94</v>
      </c>
      <c r="R13" s="161" t="s">
        <v>94</v>
      </c>
      <c r="S13" s="163" t="s">
        <v>94</v>
      </c>
      <c r="T13" s="166">
        <f>SUM('Спортсм.по видах спорту'!C305)</f>
        <v>605</v>
      </c>
      <c r="U13" s="175" t="s">
        <v>94</v>
      </c>
      <c r="V13" s="175" t="s">
        <v>94</v>
      </c>
      <c r="W13" s="175" t="s">
        <v>94</v>
      </c>
      <c r="X13" s="176" t="s">
        <v>94</v>
      </c>
      <c r="AA13" s="224"/>
    </row>
    <row r="14" spans="1:27" s="64" customFormat="1" ht="54">
      <c r="A14" s="146">
        <v>9</v>
      </c>
      <c r="B14" s="81" t="s">
        <v>1454</v>
      </c>
      <c r="C14" s="166">
        <f>SUM('Спортсм.по видах спорту'!O372)</f>
        <v>6</v>
      </c>
      <c r="D14" s="149">
        <f t="shared" si="0"/>
        <v>2</v>
      </c>
      <c r="E14" s="162">
        <f>SUM('Спортсм.по видах спорту'!P372)</f>
        <v>0</v>
      </c>
      <c r="F14" s="161">
        <f>SUM('Спортсм.по видах спорту'!Q372)</f>
        <v>2</v>
      </c>
      <c r="G14" s="163">
        <f>SUM('Спортсм.по видах спорту'!R372)</f>
        <v>0</v>
      </c>
      <c r="H14" s="161">
        <f>SUM('Спортсм.по видах спорту'!S372)</f>
        <v>6</v>
      </c>
      <c r="I14" s="149">
        <f>SUM(J14:L14)</f>
        <v>2</v>
      </c>
      <c r="J14" s="162">
        <f>SUM('Спортсм.по видах спорту'!T372)</f>
        <v>1</v>
      </c>
      <c r="K14" s="161">
        <f>SUM('Спортсм.по видах спорту'!U372)</f>
        <v>0</v>
      </c>
      <c r="L14" s="163">
        <f>'Спортсм.по видах спорту'!V372</f>
        <v>1</v>
      </c>
      <c r="M14" s="162">
        <v>3</v>
      </c>
      <c r="N14" s="161"/>
      <c r="O14" s="163" t="s">
        <v>94</v>
      </c>
      <c r="P14" s="161" t="s">
        <v>94</v>
      </c>
      <c r="Q14" s="161" t="s">
        <v>94</v>
      </c>
      <c r="R14" s="161" t="s">
        <v>94</v>
      </c>
      <c r="S14" s="163" t="s">
        <v>94</v>
      </c>
      <c r="T14" s="166">
        <f>SUM('Спортсм.по видах спорту'!C348)</f>
        <v>347</v>
      </c>
      <c r="U14" s="175" t="s">
        <v>94</v>
      </c>
      <c r="V14" s="175" t="s">
        <v>94</v>
      </c>
      <c r="W14" s="175" t="s">
        <v>94</v>
      </c>
      <c r="X14" s="176" t="s">
        <v>94</v>
      </c>
      <c r="AA14" s="224"/>
    </row>
    <row r="15" spans="1:27" s="64" customFormat="1" ht="18" customHeight="1">
      <c r="A15" s="146">
        <v>10</v>
      </c>
      <c r="B15" s="81" t="s">
        <v>89</v>
      </c>
      <c r="C15" s="166">
        <f>'Спортсм.по видах спорту'!O394</f>
        <v>5</v>
      </c>
      <c r="D15" s="149">
        <f t="shared" si="0"/>
        <v>0</v>
      </c>
      <c r="E15" s="162">
        <f>'Спортсм.по видах спорту'!P394</f>
        <v>0</v>
      </c>
      <c r="F15" s="161">
        <f>'Спортсм.по видах спорту'!Q394</f>
        <v>0</v>
      </c>
      <c r="G15" s="163">
        <f>'Спортсм.по видах спорту'!R394</f>
        <v>0</v>
      </c>
      <c r="H15" s="162">
        <f>'Спортсм.по видах спорту'!S394</f>
        <v>0</v>
      </c>
      <c r="I15" s="149">
        <f>SUM(J15:L15)</f>
        <v>0</v>
      </c>
      <c r="J15" s="162">
        <f>'Спортсм.по видах спорту'!T394</f>
        <v>0</v>
      </c>
      <c r="K15" s="161">
        <f>'Спортсм.по видах спорту'!U394</f>
        <v>0</v>
      </c>
      <c r="L15" s="163">
        <f>'Спортсм.по видах спорту'!V394</f>
        <v>0</v>
      </c>
      <c r="M15" s="162" t="s">
        <v>94</v>
      </c>
      <c r="N15" s="161" t="s">
        <v>94</v>
      </c>
      <c r="O15" s="163" t="s">
        <v>94</v>
      </c>
      <c r="P15" s="161" t="s">
        <v>94</v>
      </c>
      <c r="Q15" s="161" t="s">
        <v>94</v>
      </c>
      <c r="R15" s="161" t="s">
        <v>94</v>
      </c>
      <c r="S15" s="163" t="s">
        <v>94</v>
      </c>
      <c r="T15" s="166">
        <f>'Спортсм.по видах спорту'!C375</f>
        <v>71</v>
      </c>
      <c r="U15" s="175" t="s">
        <v>94</v>
      </c>
      <c r="V15" s="175" t="s">
        <v>94</v>
      </c>
      <c r="W15" s="175" t="s">
        <v>94</v>
      </c>
      <c r="X15" s="176" t="s">
        <v>94</v>
      </c>
      <c r="AA15" s="224"/>
    </row>
    <row r="16" spans="1:27" s="64" customFormat="1" ht="18" customHeight="1">
      <c r="A16" s="146">
        <v>11</v>
      </c>
      <c r="B16" s="81" t="s">
        <v>327</v>
      </c>
      <c r="C16" s="163">
        <f>'Спортсм.по видах спорту'!O453</f>
        <v>3</v>
      </c>
      <c r="D16" s="149">
        <f t="shared" si="0"/>
        <v>0</v>
      </c>
      <c r="E16" s="162">
        <f>'Спортсм.по видах спорту'!P453</f>
        <v>0</v>
      </c>
      <c r="F16" s="161">
        <f>'Спортсм.по видах спорту'!Q453</f>
        <v>0</v>
      </c>
      <c r="G16" s="163">
        <f>'Спортсм.по видах спорту'!R453</f>
        <v>0</v>
      </c>
      <c r="H16" s="161" t="s">
        <v>94</v>
      </c>
      <c r="I16" s="149" t="s">
        <v>94</v>
      </c>
      <c r="J16" s="162" t="s">
        <v>94</v>
      </c>
      <c r="K16" s="161" t="s">
        <v>94</v>
      </c>
      <c r="L16" s="163" t="s">
        <v>94</v>
      </c>
      <c r="M16" s="162"/>
      <c r="N16" s="161"/>
      <c r="O16" s="163"/>
      <c r="P16" s="161"/>
      <c r="Q16" s="161"/>
      <c r="R16" s="161"/>
      <c r="S16" s="163"/>
      <c r="T16" s="166">
        <f>'Спортсм.по видах спорту'!C456</f>
        <v>0</v>
      </c>
      <c r="U16" s="175" t="s">
        <v>94</v>
      </c>
      <c r="V16" s="175" t="s">
        <v>94</v>
      </c>
      <c r="W16" s="175" t="s">
        <v>94</v>
      </c>
      <c r="X16" s="176" t="s">
        <v>94</v>
      </c>
      <c r="AA16" s="224"/>
    </row>
    <row r="17" spans="1:27" s="64" customFormat="1" ht="18">
      <c r="A17" s="146">
        <v>12</v>
      </c>
      <c r="B17" s="81" t="s">
        <v>326</v>
      </c>
      <c r="C17" s="166">
        <f>SUM('Спортсм.по видах спорту'!O560)</f>
        <v>0</v>
      </c>
      <c r="D17" s="149">
        <f t="shared" si="0"/>
        <v>0</v>
      </c>
      <c r="E17" s="162">
        <f>SUM('Спортсм.по видах спорту'!P560)</f>
        <v>0</v>
      </c>
      <c r="F17" s="161">
        <f>SUM('Спортсм.по видах спорту'!Q560)</f>
        <v>0</v>
      </c>
      <c r="G17" s="161">
        <f>SUM('Спортсм.по видах спорту'!R560)</f>
        <v>0</v>
      </c>
      <c r="H17" s="162">
        <f>'Спортсм.по видах спорту'!S560</f>
        <v>0</v>
      </c>
      <c r="I17" s="149">
        <f>SUM(J17:L17)</f>
        <v>0</v>
      </c>
      <c r="J17" s="162">
        <f>'Спортсм.по видах спорту'!T560</f>
        <v>0</v>
      </c>
      <c r="K17" s="161">
        <f>'Спортсм.по видах спорту'!U560</f>
        <v>0</v>
      </c>
      <c r="L17" s="161">
        <f>'Спортсм.по видах спорту'!V560</f>
        <v>0</v>
      </c>
      <c r="M17" s="162" t="s">
        <v>94</v>
      </c>
      <c r="N17" s="161" t="s">
        <v>94</v>
      </c>
      <c r="O17" s="163" t="s">
        <v>94</v>
      </c>
      <c r="P17" s="161" t="s">
        <v>94</v>
      </c>
      <c r="Q17" s="161" t="s">
        <v>94</v>
      </c>
      <c r="R17" s="161" t="s">
        <v>94</v>
      </c>
      <c r="S17" s="163" t="s">
        <v>94</v>
      </c>
      <c r="T17" s="166">
        <f>SUM('Спортсм.по видах спорту'!C515)</f>
        <v>530</v>
      </c>
      <c r="U17" s="175">
        <v>12</v>
      </c>
      <c r="V17" s="175" t="s">
        <v>94</v>
      </c>
      <c r="W17" s="175" t="s">
        <v>94</v>
      </c>
      <c r="X17" s="176" t="s">
        <v>94</v>
      </c>
      <c r="AA17" s="224"/>
    </row>
    <row r="18" spans="1:27" s="64" customFormat="1" ht="36">
      <c r="A18" s="146">
        <v>13</v>
      </c>
      <c r="B18" s="81" t="s">
        <v>15</v>
      </c>
      <c r="C18" s="166">
        <f>SUM('Спортсм.по видах спорту'!O756)</f>
        <v>46</v>
      </c>
      <c r="D18" s="149">
        <f t="shared" si="0"/>
        <v>50</v>
      </c>
      <c r="E18" s="162">
        <f>SUM('Спортсм.по видах спорту'!P756)</f>
        <v>30</v>
      </c>
      <c r="F18" s="161">
        <f>SUM('Спортсм.по видах спорту'!Q756)</f>
        <v>9</v>
      </c>
      <c r="G18" s="163">
        <f>SUM('Спортсм.по видах спорту'!R756)</f>
        <v>11</v>
      </c>
      <c r="H18" s="161">
        <f>SUM('Спортсм.по видах спорту'!S756)</f>
        <v>10</v>
      </c>
      <c r="I18" s="149">
        <f>SUM(J18:L18)</f>
        <v>6</v>
      </c>
      <c r="J18" s="162">
        <f>SUM('Спортсм.по видах спорту'!T756)</f>
        <v>5</v>
      </c>
      <c r="K18" s="161">
        <f>SUM('Спортсм.по видах спорту'!U756)</f>
        <v>1</v>
      </c>
      <c r="L18" s="163">
        <f>'Спортсм.по видах спорту'!V756</f>
        <v>0</v>
      </c>
      <c r="M18" s="162">
        <v>2</v>
      </c>
      <c r="N18" s="161">
        <v>1</v>
      </c>
      <c r="O18" s="163" t="s">
        <v>94</v>
      </c>
      <c r="P18" s="161" t="s">
        <v>94</v>
      </c>
      <c r="Q18" s="161">
        <v>1</v>
      </c>
      <c r="R18" s="161" t="s">
        <v>94</v>
      </c>
      <c r="S18" s="163" t="s">
        <v>94</v>
      </c>
      <c r="T18" s="166">
        <f>SUM('Спортсм.по видах спорту'!C563)</f>
        <v>5314</v>
      </c>
      <c r="U18" s="175" t="s">
        <v>94</v>
      </c>
      <c r="V18" s="175" t="s">
        <v>94</v>
      </c>
      <c r="W18" s="175" t="s">
        <v>94</v>
      </c>
      <c r="X18" s="176" t="s">
        <v>94</v>
      </c>
      <c r="AA18" s="224"/>
    </row>
    <row r="19" spans="1:27" s="64" customFormat="1" ht="18.75" customHeight="1">
      <c r="A19" s="146">
        <v>14</v>
      </c>
      <c r="B19" s="81" t="s">
        <v>90</v>
      </c>
      <c r="C19" s="166">
        <f>SUM('Спортсм.по видах спорту'!O824)</f>
        <v>0</v>
      </c>
      <c r="D19" s="149">
        <f t="shared" si="0"/>
        <v>0</v>
      </c>
      <c r="E19" s="162">
        <f>SUM('Спортсм.по видах спорту'!P824)</f>
        <v>0</v>
      </c>
      <c r="F19" s="161">
        <f>SUM('Спортсм.по видах спорту'!Q824)</f>
        <v>0</v>
      </c>
      <c r="G19" s="163">
        <f>SUM('Спортсм.по видах спорту'!R824)</f>
        <v>0</v>
      </c>
      <c r="H19" s="161" t="s">
        <v>94</v>
      </c>
      <c r="I19" s="149" t="s">
        <v>94</v>
      </c>
      <c r="J19" s="162" t="s">
        <v>94</v>
      </c>
      <c r="K19" s="161" t="s">
        <v>94</v>
      </c>
      <c r="L19" s="163" t="s">
        <v>94</v>
      </c>
      <c r="M19" s="162" t="s">
        <v>94</v>
      </c>
      <c r="N19" s="161" t="s">
        <v>94</v>
      </c>
      <c r="O19" s="163" t="s">
        <v>94</v>
      </c>
      <c r="P19" s="161" t="s">
        <v>94</v>
      </c>
      <c r="Q19" s="161" t="s">
        <v>94</v>
      </c>
      <c r="R19" s="161" t="s">
        <v>94</v>
      </c>
      <c r="S19" s="163" t="s">
        <v>94</v>
      </c>
      <c r="T19" s="166">
        <f>SUM('Спортсм.по видах спорту'!C818)</f>
        <v>0</v>
      </c>
      <c r="U19" s="177" t="s">
        <v>94</v>
      </c>
      <c r="V19" s="175" t="s">
        <v>94</v>
      </c>
      <c r="W19" s="175"/>
      <c r="X19" s="176"/>
      <c r="AA19" s="224"/>
    </row>
    <row r="20" spans="1:27" s="64" customFormat="1" ht="18.75" customHeight="1">
      <c r="A20" s="146">
        <v>15</v>
      </c>
      <c r="B20" s="81" t="s">
        <v>57</v>
      </c>
      <c r="C20" s="166">
        <f>SUM('Спортсм.по видах спорту'!O902)</f>
        <v>108</v>
      </c>
      <c r="D20" s="149">
        <f t="shared" si="0"/>
        <v>0</v>
      </c>
      <c r="E20" s="162">
        <f>SUM('Спортсм.по видах спорту'!P902)</f>
        <v>0</v>
      </c>
      <c r="F20" s="161">
        <f>SUM('Спортсм.по видах спорту'!Q902)</f>
        <v>0</v>
      </c>
      <c r="G20" s="163">
        <f>SUM('Спортсм.по видах спорту'!R902)</f>
        <v>0</v>
      </c>
      <c r="H20" s="161">
        <f>'Спортсм.по видах спорту'!S902</f>
        <v>0</v>
      </c>
      <c r="I20" s="149">
        <f>SUM(J20:L20)</f>
        <v>0</v>
      </c>
      <c r="J20" s="162">
        <f>'Спортсм.по видах спорту'!T902</f>
        <v>0</v>
      </c>
      <c r="K20" s="161">
        <f>'Спортсм.по видах спорту'!U902</f>
        <v>0</v>
      </c>
      <c r="L20" s="163">
        <f>'Спортсм.по видах спорту'!V902</f>
        <v>0</v>
      </c>
      <c r="M20" s="162" t="s">
        <v>94</v>
      </c>
      <c r="N20" s="161" t="s">
        <v>94</v>
      </c>
      <c r="O20" s="163" t="s">
        <v>94</v>
      </c>
      <c r="P20" s="161" t="s">
        <v>94</v>
      </c>
      <c r="Q20" s="161" t="s">
        <v>94</v>
      </c>
      <c r="R20" s="161" t="s">
        <v>94</v>
      </c>
      <c r="S20" s="163" t="s">
        <v>94</v>
      </c>
      <c r="T20" s="166">
        <f>SUM('Спортсм.по видах спорту'!C852)</f>
        <v>108</v>
      </c>
      <c r="U20" s="177" t="s">
        <v>94</v>
      </c>
      <c r="V20" s="177">
        <v>8</v>
      </c>
      <c r="W20" s="175" t="s">
        <v>59</v>
      </c>
      <c r="X20" s="176" t="s">
        <v>94</v>
      </c>
      <c r="AA20" s="224"/>
    </row>
    <row r="21" spans="1:27" s="64" customFormat="1" ht="18">
      <c r="A21" s="146">
        <v>16</v>
      </c>
      <c r="B21" s="179" t="s">
        <v>436</v>
      </c>
      <c r="C21" s="166">
        <f>SUM('Спортсм.по видах спорту'!O936)</f>
        <v>8</v>
      </c>
      <c r="D21" s="149">
        <f t="shared" si="0"/>
        <v>0</v>
      </c>
      <c r="E21" s="162">
        <f>SUM('Спортсм.по видах спорту'!P936)</f>
        <v>0</v>
      </c>
      <c r="F21" s="161">
        <f>SUM('Спортсм.по видах спорту'!Q936)</f>
        <v>0</v>
      </c>
      <c r="G21" s="163">
        <f>SUM('Спортсм.по видах спорту'!R936)</f>
        <v>0</v>
      </c>
      <c r="H21" s="161" t="s">
        <v>94</v>
      </c>
      <c r="I21" s="149" t="s">
        <v>94</v>
      </c>
      <c r="J21" s="162" t="s">
        <v>94</v>
      </c>
      <c r="K21" s="161" t="s">
        <v>94</v>
      </c>
      <c r="L21" s="163" t="s">
        <v>94</v>
      </c>
      <c r="M21" s="161" t="s">
        <v>94</v>
      </c>
      <c r="N21" s="161" t="s">
        <v>94</v>
      </c>
      <c r="O21" s="163" t="s">
        <v>94</v>
      </c>
      <c r="P21" s="161" t="s">
        <v>94</v>
      </c>
      <c r="Q21" s="161" t="s">
        <v>94</v>
      </c>
      <c r="R21" s="161" t="s">
        <v>94</v>
      </c>
      <c r="S21" s="163" t="s">
        <v>94</v>
      </c>
      <c r="T21" s="166">
        <f>SUM('Спортсм.по видах спорту'!C905)</f>
        <v>294</v>
      </c>
      <c r="U21" s="177" t="s">
        <v>94</v>
      </c>
      <c r="V21" s="177">
        <v>4</v>
      </c>
      <c r="W21" s="175" t="s">
        <v>59</v>
      </c>
      <c r="X21" s="176" t="s">
        <v>94</v>
      </c>
      <c r="AA21" s="224"/>
    </row>
    <row r="22" spans="1:24" s="64" customFormat="1" ht="18.75" customHeight="1">
      <c r="A22" s="146">
        <v>17</v>
      </c>
      <c r="B22" s="282" t="s">
        <v>11</v>
      </c>
      <c r="C22" s="166">
        <f>'Спортсм.по видах спорту'!O968</f>
        <v>0</v>
      </c>
      <c r="D22" s="163">
        <f>SUM(E22:G22)</f>
        <v>0</v>
      </c>
      <c r="E22" s="165">
        <f>'Спортсм.по видах спорту'!P968</f>
        <v>0</v>
      </c>
      <c r="F22" s="164">
        <f>'Спортсм.по видах спорту'!Q968</f>
        <v>0</v>
      </c>
      <c r="G22" s="141">
        <f>'Спортсм.по видах спорту'!R968</f>
        <v>0</v>
      </c>
      <c r="H22" s="164" t="s">
        <v>94</v>
      </c>
      <c r="I22" s="150" t="s">
        <v>94</v>
      </c>
      <c r="J22" s="165" t="s">
        <v>94</v>
      </c>
      <c r="K22" s="164" t="s">
        <v>94</v>
      </c>
      <c r="L22" s="141" t="s">
        <v>94</v>
      </c>
      <c r="M22" s="164" t="s">
        <v>94</v>
      </c>
      <c r="N22" s="164" t="s">
        <v>94</v>
      </c>
      <c r="O22" s="141" t="s">
        <v>94</v>
      </c>
      <c r="P22" s="164" t="s">
        <v>94</v>
      </c>
      <c r="Q22" s="164" t="s">
        <v>94</v>
      </c>
      <c r="R22" s="164" t="s">
        <v>94</v>
      </c>
      <c r="S22" s="141" t="s">
        <v>94</v>
      </c>
      <c r="T22" s="166">
        <f>SUM('Спортсм.по видах спорту'!C955)</f>
        <v>0</v>
      </c>
      <c r="U22" s="177" t="s">
        <v>94</v>
      </c>
      <c r="V22" s="177" t="s">
        <v>94</v>
      </c>
      <c r="W22" s="177" t="s">
        <v>94</v>
      </c>
      <c r="X22" s="176" t="s">
        <v>94</v>
      </c>
    </row>
    <row r="23" spans="1:27" s="64" customFormat="1" ht="36">
      <c r="A23" s="146"/>
      <c r="B23" s="179" t="s">
        <v>62</v>
      </c>
      <c r="C23" s="166">
        <f>'Спортсм.по видах спорту'!O99</f>
        <v>12</v>
      </c>
      <c r="D23" s="149">
        <f t="shared" si="0"/>
        <v>3</v>
      </c>
      <c r="E23" s="162">
        <f>'Спортсм.по видах спорту'!P99</f>
        <v>2</v>
      </c>
      <c r="F23" s="161">
        <f>'Спортсм.по видах спорту'!Q99</f>
        <v>1</v>
      </c>
      <c r="G23" s="163">
        <f>'Спортсм.по видах спорту'!R99</f>
        <v>0</v>
      </c>
      <c r="H23" s="161" t="s">
        <v>94</v>
      </c>
      <c r="I23" s="149" t="s">
        <v>94</v>
      </c>
      <c r="J23" s="162" t="s">
        <v>94</v>
      </c>
      <c r="K23" s="161" t="s">
        <v>94</v>
      </c>
      <c r="L23" s="163" t="s">
        <v>94</v>
      </c>
      <c r="M23" s="161" t="s">
        <v>94</v>
      </c>
      <c r="N23" s="161">
        <v>1</v>
      </c>
      <c r="O23" s="163" t="s">
        <v>94</v>
      </c>
      <c r="P23" s="161" t="s">
        <v>94</v>
      </c>
      <c r="Q23" s="161" t="s">
        <v>94</v>
      </c>
      <c r="R23" s="161" t="s">
        <v>94</v>
      </c>
      <c r="S23" s="163" t="s">
        <v>94</v>
      </c>
      <c r="T23" s="166">
        <f>'Спортсм.по видах спорту'!M98</f>
        <v>77</v>
      </c>
      <c r="U23" s="175" t="s">
        <v>94</v>
      </c>
      <c r="V23" s="175" t="s">
        <v>94</v>
      </c>
      <c r="W23" s="175" t="s">
        <v>94</v>
      </c>
      <c r="X23" s="176" t="s">
        <v>94</v>
      </c>
      <c r="AA23" s="224"/>
    </row>
    <row r="24" spans="1:27" s="64" customFormat="1" ht="36">
      <c r="A24" s="146"/>
      <c r="B24" s="78" t="s">
        <v>716</v>
      </c>
      <c r="C24" s="163" t="s">
        <v>94</v>
      </c>
      <c r="D24" s="163" t="s">
        <v>94</v>
      </c>
      <c r="E24" s="162" t="s">
        <v>94</v>
      </c>
      <c r="F24" s="161" t="s">
        <v>94</v>
      </c>
      <c r="G24" s="163" t="s">
        <v>94</v>
      </c>
      <c r="H24" s="161">
        <f>'Спортсм.по видах спорту'!S163</f>
        <v>6</v>
      </c>
      <c r="I24" s="149">
        <f>SUM(J24:L24)</f>
        <v>3</v>
      </c>
      <c r="J24" s="162">
        <f>'Спортсм.по видах спорту'!T163</f>
        <v>0</v>
      </c>
      <c r="K24" s="161">
        <f>'Спортсм.по видах спорту'!U163</f>
        <v>3</v>
      </c>
      <c r="L24" s="163">
        <f>'Спортсм.по видах спорту'!V163</f>
        <v>0</v>
      </c>
      <c r="M24" s="161" t="s">
        <v>94</v>
      </c>
      <c r="N24" s="161" t="s">
        <v>94</v>
      </c>
      <c r="O24" s="163" t="s">
        <v>94</v>
      </c>
      <c r="P24" s="161" t="s">
        <v>94</v>
      </c>
      <c r="Q24" s="161" t="s">
        <v>94</v>
      </c>
      <c r="R24" s="161" t="s">
        <v>94</v>
      </c>
      <c r="S24" s="163" t="s">
        <v>94</v>
      </c>
      <c r="T24" s="166">
        <f>'Спортсм.по видах спорту'!C141</f>
        <v>2722</v>
      </c>
      <c r="U24" s="175" t="s">
        <v>94</v>
      </c>
      <c r="V24" s="175" t="s">
        <v>94</v>
      </c>
      <c r="W24" s="175" t="s">
        <v>94</v>
      </c>
      <c r="X24" s="176" t="s">
        <v>94</v>
      </c>
      <c r="AA24" s="224"/>
    </row>
    <row r="25" spans="1:27" s="64" customFormat="1" ht="36">
      <c r="A25" s="146"/>
      <c r="B25" s="179" t="s">
        <v>685</v>
      </c>
      <c r="C25" s="274">
        <f>'Спортсм.по видах спорту'!O187</f>
        <v>5</v>
      </c>
      <c r="D25" s="163">
        <f>SUM(E25:G25)</f>
        <v>1</v>
      </c>
      <c r="E25" s="162">
        <f>'Спортсм.по видах спорту'!P187</f>
        <v>1</v>
      </c>
      <c r="F25" s="161">
        <f>'Спортсм.по видах спорту'!Q187</f>
        <v>0</v>
      </c>
      <c r="G25" s="163">
        <f>'Спортсм.по видах спорту'!R187</f>
        <v>0</v>
      </c>
      <c r="H25" s="161">
        <f>'Спортсм.по видах спорту'!S187</f>
        <v>0</v>
      </c>
      <c r="I25" s="149">
        <f>SUM(J25:L25)</f>
        <v>0</v>
      </c>
      <c r="J25" s="162">
        <f>'Спортсм.по видах спорту'!T187</f>
        <v>0</v>
      </c>
      <c r="K25" s="161">
        <f>'Спортсм.по видах спорту'!U187</f>
        <v>0</v>
      </c>
      <c r="L25" s="163">
        <f>'Спортсм.по видах спорту'!V187</f>
        <v>0</v>
      </c>
      <c r="M25" s="161">
        <v>1</v>
      </c>
      <c r="N25" s="161" t="s">
        <v>94</v>
      </c>
      <c r="O25" s="163" t="s">
        <v>94</v>
      </c>
      <c r="P25" s="161">
        <v>1</v>
      </c>
      <c r="Q25" s="161">
        <v>1</v>
      </c>
      <c r="R25" s="161" t="s">
        <v>94</v>
      </c>
      <c r="S25" s="163" t="s">
        <v>94</v>
      </c>
      <c r="T25" s="166">
        <f>'Спортсм.по видах спорту'!C166</f>
        <v>1090</v>
      </c>
      <c r="U25" s="175" t="s">
        <v>94</v>
      </c>
      <c r="V25" s="175" t="s">
        <v>94</v>
      </c>
      <c r="W25" s="175" t="s">
        <v>94</v>
      </c>
      <c r="X25" s="176" t="s">
        <v>94</v>
      </c>
      <c r="AA25" s="224"/>
    </row>
    <row r="26" spans="1:27" s="64" customFormat="1" ht="18">
      <c r="A26" s="146"/>
      <c r="B26" s="179" t="s">
        <v>33</v>
      </c>
      <c r="C26" s="163" t="s">
        <v>94</v>
      </c>
      <c r="D26" s="163" t="s">
        <v>94</v>
      </c>
      <c r="E26" s="162" t="s">
        <v>94</v>
      </c>
      <c r="F26" s="161" t="s">
        <v>94</v>
      </c>
      <c r="G26" s="163" t="s">
        <v>94</v>
      </c>
      <c r="H26" s="161" t="s">
        <v>94</v>
      </c>
      <c r="I26" s="149" t="s">
        <v>94</v>
      </c>
      <c r="J26" s="162" t="s">
        <v>94</v>
      </c>
      <c r="K26" s="161" t="s">
        <v>94</v>
      </c>
      <c r="L26" s="163" t="s">
        <v>94</v>
      </c>
      <c r="M26" s="161" t="s">
        <v>94</v>
      </c>
      <c r="N26" s="161" t="s">
        <v>94</v>
      </c>
      <c r="O26" s="163" t="s">
        <v>94</v>
      </c>
      <c r="P26" s="161" t="s">
        <v>94</v>
      </c>
      <c r="Q26" s="161" t="s">
        <v>94</v>
      </c>
      <c r="R26" s="161" t="s">
        <v>94</v>
      </c>
      <c r="S26" s="163" t="s">
        <v>94</v>
      </c>
      <c r="T26" s="166">
        <f>'Спортсм.по видах спорту'!C190</f>
        <v>0</v>
      </c>
      <c r="U26" s="175" t="s">
        <v>94</v>
      </c>
      <c r="V26" s="175" t="s">
        <v>94</v>
      </c>
      <c r="W26" s="175" t="s">
        <v>94</v>
      </c>
      <c r="X26" s="176" t="s">
        <v>94</v>
      </c>
      <c r="AA26" s="224"/>
    </row>
    <row r="27" spans="1:27" s="64" customFormat="1" ht="18">
      <c r="A27" s="146"/>
      <c r="B27" s="179" t="s">
        <v>413</v>
      </c>
      <c r="C27" s="274">
        <v>2</v>
      </c>
      <c r="D27" s="163" t="s">
        <v>94</v>
      </c>
      <c r="E27" s="162" t="s">
        <v>94</v>
      </c>
      <c r="F27" s="161" t="s">
        <v>94</v>
      </c>
      <c r="G27" s="163" t="s">
        <v>94</v>
      </c>
      <c r="H27" s="161" t="s">
        <v>94</v>
      </c>
      <c r="I27" s="149" t="s">
        <v>94</v>
      </c>
      <c r="J27" s="162" t="s">
        <v>94</v>
      </c>
      <c r="K27" s="161" t="s">
        <v>94</v>
      </c>
      <c r="L27" s="163" t="s">
        <v>94</v>
      </c>
      <c r="M27" s="161" t="s">
        <v>94</v>
      </c>
      <c r="N27" s="161" t="s">
        <v>94</v>
      </c>
      <c r="O27" s="163" t="s">
        <v>94</v>
      </c>
      <c r="P27" s="161" t="s">
        <v>94</v>
      </c>
      <c r="Q27" s="161" t="s">
        <v>94</v>
      </c>
      <c r="R27" s="161" t="s">
        <v>94</v>
      </c>
      <c r="S27" s="163" t="s">
        <v>94</v>
      </c>
      <c r="T27" s="166">
        <f>'Спортсм.по видах спорту'!M86</f>
        <v>20</v>
      </c>
      <c r="U27" s="175" t="s">
        <v>94</v>
      </c>
      <c r="V27" s="175" t="s">
        <v>94</v>
      </c>
      <c r="W27" s="175" t="s">
        <v>94</v>
      </c>
      <c r="X27" s="176" t="s">
        <v>94</v>
      </c>
      <c r="AA27" s="224"/>
    </row>
    <row r="28" spans="1:24" s="64" customFormat="1" ht="18">
      <c r="A28" s="146"/>
      <c r="B28" s="313" t="s">
        <v>628</v>
      </c>
      <c r="C28" s="274">
        <f>'Спортсм.по видах спорту'!O345</f>
        <v>6</v>
      </c>
      <c r="D28" s="163">
        <f>SUM(E28:G28)</f>
        <v>3</v>
      </c>
      <c r="E28" s="162">
        <f>'Спортсм.по видах спорту'!P345</f>
        <v>1</v>
      </c>
      <c r="F28" s="161">
        <f>'Спортсм.по видах спорту'!Q345</f>
        <v>2</v>
      </c>
      <c r="G28" s="163">
        <f>'Спортсм.по видах спорту'!R345</f>
        <v>0</v>
      </c>
      <c r="H28" s="161" t="s">
        <v>94</v>
      </c>
      <c r="I28" s="149" t="s">
        <v>94</v>
      </c>
      <c r="J28" s="162" t="s">
        <v>94</v>
      </c>
      <c r="K28" s="161" t="s">
        <v>94</v>
      </c>
      <c r="L28" s="163" t="s">
        <v>94</v>
      </c>
      <c r="M28" s="161" t="s">
        <v>94</v>
      </c>
      <c r="N28" s="161">
        <v>1</v>
      </c>
      <c r="O28" s="163" t="s">
        <v>94</v>
      </c>
      <c r="P28" s="161" t="s">
        <v>94</v>
      </c>
      <c r="Q28" s="161" t="s">
        <v>94</v>
      </c>
      <c r="R28" s="161" t="s">
        <v>94</v>
      </c>
      <c r="S28" s="163" t="s">
        <v>94</v>
      </c>
      <c r="T28" s="166">
        <f>'Спортсм.по видах спорту'!C326</f>
        <v>20</v>
      </c>
      <c r="U28" s="175" t="s">
        <v>94</v>
      </c>
      <c r="V28" s="175" t="s">
        <v>94</v>
      </c>
      <c r="W28" s="175" t="s">
        <v>94</v>
      </c>
      <c r="X28" s="176" t="s">
        <v>94</v>
      </c>
    </row>
    <row r="29" spans="1:24" s="64" customFormat="1" ht="18">
      <c r="A29" s="146"/>
      <c r="B29" s="179" t="s">
        <v>327</v>
      </c>
      <c r="C29" s="163" t="s">
        <v>94</v>
      </c>
      <c r="D29" s="163" t="s">
        <v>94</v>
      </c>
      <c r="E29" s="162" t="s">
        <v>94</v>
      </c>
      <c r="F29" s="161" t="s">
        <v>94</v>
      </c>
      <c r="G29" s="163" t="s">
        <v>94</v>
      </c>
      <c r="H29" s="161" t="s">
        <v>94</v>
      </c>
      <c r="I29" s="149" t="s">
        <v>94</v>
      </c>
      <c r="J29" s="162" t="s">
        <v>94</v>
      </c>
      <c r="K29" s="161" t="s">
        <v>94</v>
      </c>
      <c r="L29" s="163" t="s">
        <v>94</v>
      </c>
      <c r="M29" s="161" t="s">
        <v>94</v>
      </c>
      <c r="N29" s="161" t="s">
        <v>94</v>
      </c>
      <c r="O29" s="163" t="s">
        <v>94</v>
      </c>
      <c r="P29" s="161" t="s">
        <v>94</v>
      </c>
      <c r="Q29" s="161">
        <v>1</v>
      </c>
      <c r="R29" s="161" t="s">
        <v>94</v>
      </c>
      <c r="S29" s="163" t="s">
        <v>94</v>
      </c>
      <c r="T29" s="166">
        <f>'Спортсм.по видах спорту'!C397</f>
        <v>14</v>
      </c>
      <c r="U29" s="175" t="s">
        <v>94</v>
      </c>
      <c r="V29" s="175" t="s">
        <v>94</v>
      </c>
      <c r="W29" s="175" t="s">
        <v>94</v>
      </c>
      <c r="X29" s="176" t="s">
        <v>94</v>
      </c>
    </row>
    <row r="30" spans="1:24" s="64" customFormat="1" ht="18">
      <c r="A30" s="146"/>
      <c r="B30" s="179" t="s">
        <v>335</v>
      </c>
      <c r="C30" s="163">
        <f>'Спортсм.по видах спорту'!O494</f>
        <v>48</v>
      </c>
      <c r="D30" s="163">
        <f>SUM(E30:G30)</f>
        <v>4</v>
      </c>
      <c r="E30" s="162">
        <f>'Спортсм.по видах спорту'!P494</f>
        <v>4</v>
      </c>
      <c r="F30" s="161">
        <f>'Спортсм.по видах спорту'!Q494</f>
        <v>0</v>
      </c>
      <c r="G30" s="163">
        <f>'Спортсм.по видах спорту'!R494</f>
        <v>0</v>
      </c>
      <c r="H30" s="161">
        <f>'Спортсм.по видах спорту'!S494</f>
        <v>49</v>
      </c>
      <c r="I30" s="149">
        <f>SUM(J30:L30)</f>
        <v>5</v>
      </c>
      <c r="J30" s="162">
        <f>'Спортсм.по видах спорту'!T494</f>
        <v>4</v>
      </c>
      <c r="K30" s="161">
        <f>'Спортсм.по видах спорту'!U494</f>
        <v>0</v>
      </c>
      <c r="L30" s="163">
        <f>'Спортсм.по видах спорту'!V494</f>
        <v>1</v>
      </c>
      <c r="M30" s="161" t="s">
        <v>94</v>
      </c>
      <c r="N30" s="161" t="s">
        <v>94</v>
      </c>
      <c r="O30" s="163" t="s">
        <v>94</v>
      </c>
      <c r="P30" s="161" t="s">
        <v>94</v>
      </c>
      <c r="Q30" s="161" t="s">
        <v>94</v>
      </c>
      <c r="R30" s="161" t="s">
        <v>94</v>
      </c>
      <c r="S30" s="163" t="s">
        <v>94</v>
      </c>
      <c r="T30" s="166">
        <f>'Спортсм.по видах спорту'!C481</f>
        <v>420</v>
      </c>
      <c r="U30" s="175" t="s">
        <v>94</v>
      </c>
      <c r="V30" s="175" t="s">
        <v>94</v>
      </c>
      <c r="W30" s="175" t="s">
        <v>94</v>
      </c>
      <c r="X30" s="176" t="s">
        <v>94</v>
      </c>
    </row>
    <row r="31" spans="1:24" s="64" customFormat="1" ht="18">
      <c r="A31" s="146"/>
      <c r="B31" s="179" t="s">
        <v>703</v>
      </c>
      <c r="C31" s="166">
        <f>'Спортсм.по видах спорту'!O502</f>
        <v>10</v>
      </c>
      <c r="D31" s="163" t="s">
        <v>94</v>
      </c>
      <c r="E31" s="162" t="s">
        <v>94</v>
      </c>
      <c r="F31" s="161" t="s">
        <v>94</v>
      </c>
      <c r="G31" s="163" t="s">
        <v>94</v>
      </c>
      <c r="H31" s="161">
        <f>'Спортсм.по видах спорту'!S502</f>
        <v>0</v>
      </c>
      <c r="I31" s="149" t="s">
        <v>94</v>
      </c>
      <c r="J31" s="162" t="s">
        <v>94</v>
      </c>
      <c r="K31" s="161" t="s">
        <v>94</v>
      </c>
      <c r="L31" s="163" t="s">
        <v>94</v>
      </c>
      <c r="M31" s="161" t="s">
        <v>94</v>
      </c>
      <c r="N31" s="161" t="s">
        <v>94</v>
      </c>
      <c r="O31" s="163" t="s">
        <v>94</v>
      </c>
      <c r="P31" s="161" t="s">
        <v>94</v>
      </c>
      <c r="Q31" s="161" t="s">
        <v>94</v>
      </c>
      <c r="R31" s="161" t="s">
        <v>94</v>
      </c>
      <c r="S31" s="163" t="s">
        <v>94</v>
      </c>
      <c r="T31" s="166">
        <f>'Спортсм.по видах спорту'!C497</f>
        <v>38</v>
      </c>
      <c r="U31" s="175" t="s">
        <v>94</v>
      </c>
      <c r="V31" s="175" t="s">
        <v>94</v>
      </c>
      <c r="W31" s="175" t="s">
        <v>94</v>
      </c>
      <c r="X31" s="176" t="s">
        <v>94</v>
      </c>
    </row>
    <row r="32" spans="1:24" s="64" customFormat="1" ht="18">
      <c r="A32" s="146"/>
      <c r="B32" s="179" t="s">
        <v>338</v>
      </c>
      <c r="C32" s="163" t="s">
        <v>94</v>
      </c>
      <c r="D32" s="163" t="s">
        <v>94</v>
      </c>
      <c r="E32" s="162" t="s">
        <v>94</v>
      </c>
      <c r="F32" s="161" t="s">
        <v>94</v>
      </c>
      <c r="G32" s="163" t="s">
        <v>94</v>
      </c>
      <c r="H32" s="161" t="s">
        <v>94</v>
      </c>
      <c r="I32" s="149" t="s">
        <v>94</v>
      </c>
      <c r="J32" s="162" t="s">
        <v>94</v>
      </c>
      <c r="K32" s="161" t="s">
        <v>94</v>
      </c>
      <c r="L32" s="163" t="s">
        <v>94</v>
      </c>
      <c r="M32" s="161" t="s">
        <v>94</v>
      </c>
      <c r="N32" s="161" t="s">
        <v>94</v>
      </c>
      <c r="O32" s="163" t="s">
        <v>94</v>
      </c>
      <c r="P32" s="161" t="s">
        <v>94</v>
      </c>
      <c r="Q32" s="161" t="s">
        <v>94</v>
      </c>
      <c r="R32" s="161" t="s">
        <v>94</v>
      </c>
      <c r="S32" s="163" t="s">
        <v>94</v>
      </c>
      <c r="T32" s="166">
        <f>'Спортсм.по видах спорту'!C812</f>
        <v>0</v>
      </c>
      <c r="U32" s="175" t="s">
        <v>94</v>
      </c>
      <c r="V32" s="175" t="s">
        <v>94</v>
      </c>
      <c r="W32" s="175" t="s">
        <v>94</v>
      </c>
      <c r="X32" s="176" t="s">
        <v>94</v>
      </c>
    </row>
    <row r="33" spans="1:24" s="64" customFormat="1" ht="18">
      <c r="A33" s="146"/>
      <c r="B33" s="179" t="s">
        <v>68</v>
      </c>
      <c r="C33" s="166">
        <f>'Спортсм.по видах спорту'!O842</f>
        <v>0</v>
      </c>
      <c r="D33" s="163">
        <f>SUM(E33:G33)</f>
        <v>0</v>
      </c>
      <c r="E33" s="162">
        <f>'Спортсм.по видах спорту'!P842</f>
        <v>0</v>
      </c>
      <c r="F33" s="161">
        <f>'Спортсм.по видах спорту'!Q842</f>
        <v>0</v>
      </c>
      <c r="G33" s="163">
        <f>'Спортсм.по видах спорту'!R842</f>
        <v>0</v>
      </c>
      <c r="H33" s="161">
        <f>'Спортсм.по видах спорту'!O842</f>
        <v>0</v>
      </c>
      <c r="I33" s="149">
        <f>SUM(J33:L33)</f>
        <v>1</v>
      </c>
      <c r="J33" s="162">
        <f>'Спортсм.по видах спорту'!T842</f>
        <v>0</v>
      </c>
      <c r="K33" s="161">
        <f>'Спортсм.по видах спорту'!U842</f>
        <v>0</v>
      </c>
      <c r="L33" s="163">
        <f>'Спортсм.по видах спорту'!V842</f>
        <v>1</v>
      </c>
      <c r="M33" s="161">
        <v>1</v>
      </c>
      <c r="N33" s="161" t="s">
        <v>94</v>
      </c>
      <c r="O33" s="163" t="s">
        <v>94</v>
      </c>
      <c r="P33" s="161" t="s">
        <v>94</v>
      </c>
      <c r="Q33" s="161" t="s">
        <v>94</v>
      </c>
      <c r="R33" s="161" t="s">
        <v>94</v>
      </c>
      <c r="S33" s="163" t="s">
        <v>94</v>
      </c>
      <c r="T33" s="166">
        <f>'Спортсм.по видах спорту'!C834</f>
        <v>350</v>
      </c>
      <c r="U33" s="175" t="s">
        <v>94</v>
      </c>
      <c r="V33" s="175" t="s">
        <v>94</v>
      </c>
      <c r="W33" s="175" t="s">
        <v>94</v>
      </c>
      <c r="X33" s="176" t="s">
        <v>94</v>
      </c>
    </row>
    <row r="34" spans="1:24" s="64" customFormat="1" ht="18">
      <c r="A34" s="146"/>
      <c r="B34" s="179" t="s">
        <v>1230</v>
      </c>
      <c r="C34" s="274">
        <f>'Спортсм.по видах спорту'!O512</f>
        <v>9</v>
      </c>
      <c r="D34" s="163">
        <f>SUM(E34:G34)</f>
        <v>3</v>
      </c>
      <c r="E34" s="162">
        <f>'Спортсм.по видах спорту'!P512</f>
        <v>1</v>
      </c>
      <c r="F34" s="161">
        <f>'Спортсм.по видах спорту'!Q512</f>
        <v>1</v>
      </c>
      <c r="G34" s="163">
        <f>'Спортсм.по видах спорту'!R512</f>
        <v>1</v>
      </c>
      <c r="H34" s="161" t="s">
        <v>94</v>
      </c>
      <c r="I34" s="149" t="s">
        <v>94</v>
      </c>
      <c r="J34" s="162" t="s">
        <v>94</v>
      </c>
      <c r="K34" s="161" t="s">
        <v>94</v>
      </c>
      <c r="L34" s="163" t="s">
        <v>94</v>
      </c>
      <c r="M34" s="161" t="s">
        <v>94</v>
      </c>
      <c r="N34" s="161">
        <v>1</v>
      </c>
      <c r="O34" s="163" t="s">
        <v>94</v>
      </c>
      <c r="P34" s="161" t="s">
        <v>94</v>
      </c>
      <c r="Q34" s="161" t="s">
        <v>94</v>
      </c>
      <c r="R34" s="161" t="s">
        <v>94</v>
      </c>
      <c r="S34" s="163" t="s">
        <v>94</v>
      </c>
      <c r="T34" s="166">
        <f>'Спортсм.по видах спорту'!C505</f>
        <v>150</v>
      </c>
      <c r="U34" s="175" t="s">
        <v>94</v>
      </c>
      <c r="V34" s="175" t="s">
        <v>94</v>
      </c>
      <c r="W34" s="175" t="s">
        <v>94</v>
      </c>
      <c r="X34" s="176" t="s">
        <v>94</v>
      </c>
    </row>
    <row r="35" spans="1:24" s="64" customFormat="1" ht="18">
      <c r="A35" s="146"/>
      <c r="B35" s="179" t="s">
        <v>472</v>
      </c>
      <c r="C35" s="163">
        <f>'Спортсм.по видах спорту'!O771</f>
        <v>2</v>
      </c>
      <c r="D35" s="163" t="s">
        <v>94</v>
      </c>
      <c r="E35" s="162" t="s">
        <v>94</v>
      </c>
      <c r="F35" s="161" t="s">
        <v>94</v>
      </c>
      <c r="G35" s="163" t="s">
        <v>94</v>
      </c>
      <c r="H35" s="161" t="s">
        <v>94</v>
      </c>
      <c r="I35" s="149" t="s">
        <v>94</v>
      </c>
      <c r="J35" s="162" t="s">
        <v>94</v>
      </c>
      <c r="K35" s="161" t="s">
        <v>94</v>
      </c>
      <c r="L35" s="163" t="s">
        <v>94</v>
      </c>
      <c r="M35" s="161" t="s">
        <v>94</v>
      </c>
      <c r="N35" s="161" t="s">
        <v>94</v>
      </c>
      <c r="O35" s="163" t="s">
        <v>94</v>
      </c>
      <c r="P35" s="161" t="s">
        <v>94</v>
      </c>
      <c r="Q35" s="161" t="s">
        <v>94</v>
      </c>
      <c r="R35" s="161" t="s">
        <v>94</v>
      </c>
      <c r="S35" s="163" t="s">
        <v>94</v>
      </c>
      <c r="T35" s="166">
        <f>'Спортсм.по видах спорту'!C759</f>
        <v>46</v>
      </c>
      <c r="U35" s="175" t="s">
        <v>94</v>
      </c>
      <c r="V35" s="175" t="s">
        <v>94</v>
      </c>
      <c r="W35" s="175" t="s">
        <v>94</v>
      </c>
      <c r="X35" s="176" t="s">
        <v>94</v>
      </c>
    </row>
    <row r="36" spans="1:24" s="64" customFormat="1" ht="21" customHeight="1">
      <c r="A36" s="146"/>
      <c r="B36" s="306" t="s">
        <v>489</v>
      </c>
      <c r="C36" s="166">
        <f>'Спортсм.по видах спорту'!O795</f>
        <v>17</v>
      </c>
      <c r="D36" s="163">
        <f>SUM(E36:G36)</f>
        <v>4</v>
      </c>
      <c r="E36" s="162">
        <f>'Спортсм.по видах спорту'!P795</f>
        <v>3</v>
      </c>
      <c r="F36" s="161">
        <f>'Спортсм.по видах спорту'!Q795</f>
        <v>0</v>
      </c>
      <c r="G36" s="163">
        <f>'Спортсм.по видах спорту'!R795</f>
        <v>1</v>
      </c>
      <c r="H36" s="161">
        <f>'Спортсм.по видах спорту'!S795</f>
        <v>0</v>
      </c>
      <c r="I36" s="149" t="s">
        <v>94</v>
      </c>
      <c r="J36" s="162">
        <f>'Спортсм.по видах спорту'!T795</f>
        <v>0</v>
      </c>
      <c r="K36" s="161">
        <f>'Спортсм.по видах спорту'!U795</f>
        <v>0</v>
      </c>
      <c r="L36" s="163">
        <f>'Спортсм.по видах спорту'!V795</f>
        <v>0</v>
      </c>
      <c r="M36" s="161">
        <v>1</v>
      </c>
      <c r="N36" s="161" t="s">
        <v>94</v>
      </c>
      <c r="O36" s="163" t="s">
        <v>94</v>
      </c>
      <c r="P36" s="161" t="s">
        <v>94</v>
      </c>
      <c r="Q36" s="161" t="s">
        <v>94</v>
      </c>
      <c r="R36" s="161" t="s">
        <v>94</v>
      </c>
      <c r="S36" s="163" t="s">
        <v>94</v>
      </c>
      <c r="T36" s="166">
        <f>'Спортсм.по видах спорту'!C774</f>
        <v>180</v>
      </c>
      <c r="U36" s="175" t="s">
        <v>94</v>
      </c>
      <c r="V36" s="175" t="s">
        <v>94</v>
      </c>
      <c r="W36" s="175" t="s">
        <v>94</v>
      </c>
      <c r="X36" s="176" t="s">
        <v>94</v>
      </c>
    </row>
    <row r="37" spans="1:24" s="64" customFormat="1" ht="18">
      <c r="A37" s="146"/>
      <c r="B37" s="179" t="s">
        <v>439</v>
      </c>
      <c r="C37" s="166">
        <f>'Спортсм.по видах спорту'!O809</f>
        <v>4</v>
      </c>
      <c r="D37" s="163">
        <f>SUM(E37:G37)</f>
        <v>1</v>
      </c>
      <c r="E37" s="162">
        <f>'Спортсм.по видах спорту'!P809</f>
        <v>0</v>
      </c>
      <c r="F37" s="161">
        <f>'Спортсм.по видах спорту'!Q809</f>
        <v>0</v>
      </c>
      <c r="G37" s="163">
        <f>'Спортсм.по видах спорту'!R809</f>
        <v>1</v>
      </c>
      <c r="H37" s="161" t="s">
        <v>94</v>
      </c>
      <c r="I37" s="149" t="s">
        <v>94</v>
      </c>
      <c r="J37" s="162" t="s">
        <v>94</v>
      </c>
      <c r="K37" s="161" t="s">
        <v>94</v>
      </c>
      <c r="L37" s="163" t="s">
        <v>94</v>
      </c>
      <c r="M37" s="161" t="s">
        <v>94</v>
      </c>
      <c r="N37" s="161" t="s">
        <v>94</v>
      </c>
      <c r="O37" s="163">
        <v>1</v>
      </c>
      <c r="P37" s="161" t="s">
        <v>94</v>
      </c>
      <c r="Q37" s="161" t="s">
        <v>94</v>
      </c>
      <c r="R37" s="161" t="s">
        <v>94</v>
      </c>
      <c r="S37" s="163" t="s">
        <v>94</v>
      </c>
      <c r="T37" s="166">
        <f>SUM('Спортсм.по видах спорту'!C798)</f>
        <v>52</v>
      </c>
      <c r="U37" s="175" t="s">
        <v>94</v>
      </c>
      <c r="V37" s="175" t="s">
        <v>94</v>
      </c>
      <c r="W37" s="175" t="s">
        <v>94</v>
      </c>
      <c r="X37" s="176" t="s">
        <v>94</v>
      </c>
    </row>
    <row r="38" spans="1:24" s="64" customFormat="1" ht="18">
      <c r="A38" s="806" t="s">
        <v>295</v>
      </c>
      <c r="B38" s="807"/>
      <c r="C38" s="231">
        <f aca="true" t="shared" si="1" ref="C38:T38">SUM(C6:C37)</f>
        <v>855</v>
      </c>
      <c r="D38" s="166">
        <f t="shared" si="1"/>
        <v>84</v>
      </c>
      <c r="E38" s="166">
        <f t="shared" si="1"/>
        <v>44</v>
      </c>
      <c r="F38" s="166">
        <f t="shared" si="1"/>
        <v>21</v>
      </c>
      <c r="G38" s="166">
        <f t="shared" si="1"/>
        <v>19</v>
      </c>
      <c r="H38" s="230">
        <f t="shared" si="1"/>
        <v>71</v>
      </c>
      <c r="I38" s="166">
        <f t="shared" si="1"/>
        <v>17</v>
      </c>
      <c r="J38" s="166">
        <f t="shared" si="1"/>
        <v>10</v>
      </c>
      <c r="K38" s="166">
        <f t="shared" si="1"/>
        <v>4</v>
      </c>
      <c r="L38" s="166">
        <f t="shared" si="1"/>
        <v>3</v>
      </c>
      <c r="M38" s="166">
        <f t="shared" si="1"/>
        <v>8</v>
      </c>
      <c r="N38" s="166">
        <f t="shared" si="1"/>
        <v>6</v>
      </c>
      <c r="O38" s="166">
        <f t="shared" si="1"/>
        <v>2</v>
      </c>
      <c r="P38" s="166">
        <f t="shared" si="1"/>
        <v>1</v>
      </c>
      <c r="Q38" s="166">
        <f t="shared" si="1"/>
        <v>3</v>
      </c>
      <c r="R38" s="166">
        <f t="shared" si="1"/>
        <v>0</v>
      </c>
      <c r="S38" s="166">
        <f t="shared" si="1"/>
        <v>0</v>
      </c>
      <c r="T38" s="166">
        <f t="shared" si="1"/>
        <v>12709</v>
      </c>
      <c r="U38" s="166"/>
      <c r="V38" s="166"/>
      <c r="W38" s="166"/>
      <c r="X38" s="166"/>
    </row>
    <row r="39" spans="13:19" ht="8.25" customHeight="1">
      <c r="M39" s="128"/>
      <c r="N39" s="128"/>
      <c r="O39" s="128"/>
      <c r="P39" s="129"/>
      <c r="Q39" s="129"/>
      <c r="R39" s="129"/>
      <c r="S39" s="129"/>
    </row>
    <row r="40" spans="2:19" ht="18">
      <c r="B40" s="125" t="s">
        <v>647</v>
      </c>
      <c r="K40" s="125" t="s">
        <v>430</v>
      </c>
      <c r="M40" s="128"/>
      <c r="N40" s="128"/>
      <c r="O40" s="128"/>
      <c r="P40" s="129"/>
      <c r="Q40" s="129"/>
      <c r="R40" s="129"/>
      <c r="S40" s="129"/>
    </row>
    <row r="41" spans="13:19" ht="18">
      <c r="M41" s="128"/>
      <c r="N41" s="128"/>
      <c r="O41" s="128"/>
      <c r="P41" s="129"/>
      <c r="Q41" s="129"/>
      <c r="R41" s="129"/>
      <c r="S41" s="129"/>
    </row>
    <row r="42" spans="13:19" ht="18.75">
      <c r="M42" s="128"/>
      <c r="N42" s="128"/>
      <c r="O42" s="128"/>
      <c r="P42" s="129"/>
      <c r="Q42" s="129"/>
      <c r="R42" s="129"/>
      <c r="S42" s="129"/>
    </row>
    <row r="43" spans="13:19" ht="18.75">
      <c r="M43" s="128"/>
      <c r="N43" s="128"/>
      <c r="O43" s="128"/>
      <c r="P43" s="129"/>
      <c r="Q43" s="129"/>
      <c r="R43" s="129"/>
      <c r="S43" s="129"/>
    </row>
    <row r="44" spans="13:19" ht="18.75">
      <c r="M44" s="128"/>
      <c r="N44" s="128"/>
      <c r="O44" s="128"/>
      <c r="P44" s="129"/>
      <c r="Q44" s="129"/>
      <c r="R44" s="129"/>
      <c r="S44" s="129"/>
    </row>
    <row r="45" spans="13:19" ht="18.75">
      <c r="M45" s="128"/>
      <c r="N45" s="128"/>
      <c r="O45" s="128"/>
      <c r="P45" s="129"/>
      <c r="Q45" s="129"/>
      <c r="R45" s="129"/>
      <c r="S45" s="129"/>
    </row>
    <row r="46" spans="13:19" ht="18.75">
      <c r="M46" s="128"/>
      <c r="N46" s="128"/>
      <c r="O46" s="128"/>
      <c r="P46" s="129"/>
      <c r="Q46" s="129"/>
      <c r="R46" s="129"/>
      <c r="S46" s="129"/>
    </row>
    <row r="47" spans="13:19" ht="18.75">
      <c r="M47" s="128"/>
      <c r="N47" s="128"/>
      <c r="O47" s="128"/>
      <c r="P47" s="129"/>
      <c r="Q47" s="129"/>
      <c r="R47" s="129"/>
      <c r="S47" s="129"/>
    </row>
    <row r="48" spans="13:19" ht="18.75">
      <c r="M48" s="128"/>
      <c r="N48" s="128"/>
      <c r="O48" s="128"/>
      <c r="P48" s="129"/>
      <c r="Q48" s="129"/>
      <c r="R48" s="129"/>
      <c r="S48" s="129"/>
    </row>
    <row r="49" spans="13:19" ht="18.75">
      <c r="M49" s="128"/>
      <c r="N49" s="128"/>
      <c r="O49" s="128"/>
      <c r="P49" s="129"/>
      <c r="Q49" s="129"/>
      <c r="R49" s="129"/>
      <c r="S49" s="129"/>
    </row>
    <row r="50" spans="13:19" ht="18.75">
      <c r="M50" s="128"/>
      <c r="N50" s="128"/>
      <c r="O50" s="128"/>
      <c r="P50" s="129"/>
      <c r="Q50" s="129"/>
      <c r="R50" s="129"/>
      <c r="S50" s="129"/>
    </row>
    <row r="51" spans="13:19" ht="18.75">
      <c r="M51" s="128"/>
      <c r="N51" s="128"/>
      <c r="O51" s="128"/>
      <c r="P51" s="129"/>
      <c r="Q51" s="129"/>
      <c r="R51" s="129"/>
      <c r="S51" s="129"/>
    </row>
    <row r="52" spans="13:19" ht="18.75">
      <c r="M52" s="128"/>
      <c r="N52" s="128"/>
      <c r="O52" s="128"/>
      <c r="P52" s="129"/>
      <c r="Q52" s="129"/>
      <c r="R52" s="129"/>
      <c r="S52" s="129"/>
    </row>
    <row r="53" spans="13:19" ht="18.75">
      <c r="M53" s="128"/>
      <c r="N53" s="128"/>
      <c r="O53" s="128"/>
      <c r="P53" s="129"/>
      <c r="Q53" s="129"/>
      <c r="R53" s="129"/>
      <c r="S53" s="129"/>
    </row>
    <row r="54" spans="13:19" ht="18.75">
      <c r="M54" s="128"/>
      <c r="N54" s="128"/>
      <c r="O54" s="128"/>
      <c r="P54" s="129"/>
      <c r="Q54" s="129"/>
      <c r="R54" s="129"/>
      <c r="S54" s="129"/>
    </row>
    <row r="55" spans="13:19" ht="18.75">
      <c r="M55" s="128"/>
      <c r="N55" s="128"/>
      <c r="O55" s="128"/>
      <c r="P55" s="129"/>
      <c r="Q55" s="129"/>
      <c r="R55" s="129"/>
      <c r="S55" s="129"/>
    </row>
    <row r="56" spans="13:19" ht="18.75">
      <c r="M56" s="128"/>
      <c r="N56" s="128"/>
      <c r="O56" s="128"/>
      <c r="P56" s="129"/>
      <c r="Q56" s="129"/>
      <c r="R56" s="129"/>
      <c r="S56" s="129"/>
    </row>
    <row r="57" spans="13:19" ht="18.75">
      <c r="M57" s="128"/>
      <c r="N57" s="128"/>
      <c r="O57" s="128"/>
      <c r="P57" s="129"/>
      <c r="Q57" s="129"/>
      <c r="R57" s="129"/>
      <c r="S57" s="129"/>
    </row>
    <row r="58" spans="13:19" ht="18.75">
      <c r="M58" s="128"/>
      <c r="N58" s="128"/>
      <c r="O58" s="128"/>
      <c r="P58" s="129"/>
      <c r="Q58" s="129"/>
      <c r="R58" s="129"/>
      <c r="S58" s="129"/>
    </row>
    <row r="59" spans="13:19" ht="18.75">
      <c r="M59" s="128"/>
      <c r="N59" s="128"/>
      <c r="O59" s="128"/>
      <c r="P59" s="129"/>
      <c r="Q59" s="129"/>
      <c r="R59" s="129"/>
      <c r="S59" s="129"/>
    </row>
    <row r="60" spans="13:19" ht="18.75">
      <c r="M60" s="128"/>
      <c r="N60" s="128"/>
      <c r="O60" s="128"/>
      <c r="P60" s="129"/>
      <c r="Q60" s="129"/>
      <c r="R60" s="129"/>
      <c r="S60" s="129"/>
    </row>
    <row r="61" spans="13:19" ht="18.75">
      <c r="M61" s="128"/>
      <c r="N61" s="128"/>
      <c r="O61" s="128"/>
      <c r="P61" s="129"/>
      <c r="Q61" s="129"/>
      <c r="R61" s="129"/>
      <c r="S61" s="129"/>
    </row>
    <row r="62" spans="16:19" ht="18.75">
      <c r="P62" s="129"/>
      <c r="Q62" s="129"/>
      <c r="R62" s="129"/>
      <c r="S62" s="129"/>
    </row>
    <row r="63" spans="16:19" ht="18.75">
      <c r="P63" s="129"/>
      <c r="Q63" s="129"/>
      <c r="R63" s="129"/>
      <c r="S63" s="129"/>
    </row>
    <row r="64" spans="16:19" ht="18.75">
      <c r="P64" s="129"/>
      <c r="Q64" s="129"/>
      <c r="R64" s="129"/>
      <c r="S64" s="129"/>
    </row>
    <row r="65" spans="16:19" ht="18.75">
      <c r="P65" s="129"/>
      <c r="Q65" s="129"/>
      <c r="R65" s="129"/>
      <c r="S65" s="129"/>
    </row>
    <row r="66" spans="16:19" ht="18.75">
      <c r="P66" s="129"/>
      <c r="Q66" s="129"/>
      <c r="R66" s="129"/>
      <c r="S66" s="129"/>
    </row>
    <row r="67" spans="16:19" ht="18.75">
      <c r="P67" s="129"/>
      <c r="Q67" s="129"/>
      <c r="R67" s="129"/>
      <c r="S67" s="129"/>
    </row>
    <row r="68" spans="16:19" ht="18.75">
      <c r="P68" s="129"/>
      <c r="Q68" s="129"/>
      <c r="R68" s="129"/>
      <c r="S68" s="129"/>
    </row>
    <row r="69" spans="16:19" ht="18.75">
      <c r="P69" s="129"/>
      <c r="Q69" s="129"/>
      <c r="R69" s="129"/>
      <c r="S69" s="129"/>
    </row>
    <row r="70" spans="16:19" ht="18.75">
      <c r="P70" s="129"/>
      <c r="Q70" s="129"/>
      <c r="R70" s="129"/>
      <c r="S70" s="129"/>
    </row>
    <row r="71" spans="16:19" ht="18.75">
      <c r="P71" s="129"/>
      <c r="Q71" s="129"/>
      <c r="R71" s="129"/>
      <c r="S71" s="129"/>
    </row>
  </sheetData>
  <sheetProtection/>
  <mergeCells count="22">
    <mergeCell ref="U2:X2"/>
    <mergeCell ref="M3:O4"/>
    <mergeCell ref="X4:X5"/>
    <mergeCell ref="U3:X3"/>
    <mergeCell ref="T3:T5"/>
    <mergeCell ref="W4:W5"/>
    <mergeCell ref="C4:C5"/>
    <mergeCell ref="I4:L4"/>
    <mergeCell ref="P4:P5"/>
    <mergeCell ref="U4:U5"/>
    <mergeCell ref="R4:R5"/>
    <mergeCell ref="S4:S5"/>
    <mergeCell ref="C3:G3"/>
    <mergeCell ref="D4:G4"/>
    <mergeCell ref="Q4:Q5"/>
    <mergeCell ref="V4:V5"/>
    <mergeCell ref="P3:S3"/>
    <mergeCell ref="A38:B38"/>
    <mergeCell ref="A3:A5"/>
    <mergeCell ref="B3:B5"/>
    <mergeCell ref="H4:H5"/>
    <mergeCell ref="H3:L3"/>
  </mergeCells>
  <printOptions gridLines="1" horizontalCentered="1"/>
  <pageMargins left="0.31496062992125984" right="0.2755905511811024" top="0.53" bottom="0.37" header="0.41" footer="0.2"/>
  <pageSetup fitToHeight="1" fitToWidth="1" horizontalDpi="600" verticalDpi="600" orientation="landscape" paperSize="9" scale="72" r:id="rId3"/>
  <headerFooter alignWithMargins="0">
    <oddFooter>&amp;L&amp;Z&amp;F Лист:&amp;A&amp;R&amp;D  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D28" sqref="D28"/>
    </sheetView>
  </sheetViews>
  <sheetFormatPr defaultColWidth="9.375" defaultRowHeight="12.75"/>
  <cols>
    <col min="1" max="1" width="2.875" style="187" customWidth="1"/>
    <col min="2" max="2" width="23.75390625" style="187" customWidth="1"/>
    <col min="3" max="3" width="15.75390625" style="194" customWidth="1"/>
    <col min="4" max="4" width="6.00390625" style="194" customWidth="1"/>
    <col min="5" max="5" width="9.125" style="195" customWidth="1"/>
    <col min="6" max="6" width="15.375" style="194" customWidth="1"/>
    <col min="7" max="7" width="6.125" style="402" customWidth="1"/>
    <col min="8" max="8" width="5.25390625" style="194" customWidth="1"/>
    <col min="9" max="9" width="6.625" style="195" customWidth="1"/>
    <col min="10" max="10" width="6.125" style="195" customWidth="1"/>
    <col min="11" max="11" width="7.375" style="195" customWidth="1"/>
    <col min="12" max="16384" width="9.375" style="187" customWidth="1"/>
  </cols>
  <sheetData>
    <row r="1" spans="1:11" s="193" customFormat="1" ht="34.5" customHeight="1">
      <c r="A1" s="821" t="s">
        <v>1334</v>
      </c>
      <c r="B1" s="822"/>
      <c r="C1" s="822"/>
      <c r="D1" s="822"/>
      <c r="E1" s="822"/>
      <c r="F1" s="822"/>
      <c r="G1" s="822"/>
      <c r="H1" s="822"/>
      <c r="I1" s="822"/>
      <c r="J1" s="275"/>
      <c r="K1" s="275"/>
    </row>
    <row r="2" spans="1:11" s="193" customFormat="1" ht="15">
      <c r="A2" s="202"/>
      <c r="B2" s="202"/>
      <c r="C2" s="202"/>
      <c r="D2" s="202"/>
      <c r="E2" s="202"/>
      <c r="F2" s="202"/>
      <c r="G2" s="401"/>
      <c r="H2" s="202"/>
      <c r="I2" s="202"/>
      <c r="J2" s="202"/>
      <c r="K2" s="202"/>
    </row>
    <row r="3" spans="1:9" s="184" customFormat="1" ht="59.25" customHeight="1">
      <c r="A3" s="823" t="s">
        <v>20</v>
      </c>
      <c r="B3" s="823" t="s">
        <v>21</v>
      </c>
      <c r="C3" s="824" t="s">
        <v>176</v>
      </c>
      <c r="D3" s="825"/>
      <c r="E3" s="826"/>
      <c r="F3" s="823" t="s">
        <v>1335</v>
      </c>
      <c r="G3" s="823"/>
      <c r="H3" s="823"/>
      <c r="I3" s="823"/>
    </row>
    <row r="4" spans="1:9" s="184" customFormat="1" ht="44.25" customHeight="1">
      <c r="A4" s="823"/>
      <c r="B4" s="823"/>
      <c r="C4" s="183" t="s">
        <v>43</v>
      </c>
      <c r="D4" s="183" t="s">
        <v>19</v>
      </c>
      <c r="E4" s="183" t="s">
        <v>78</v>
      </c>
      <c r="F4" s="183" t="s">
        <v>43</v>
      </c>
      <c r="G4" s="148" t="s">
        <v>19</v>
      </c>
      <c r="H4" s="183" t="s">
        <v>179</v>
      </c>
      <c r="I4" s="183" t="s">
        <v>641</v>
      </c>
    </row>
    <row r="5" spans="1:9" ht="15" customHeight="1">
      <c r="A5" s="185"/>
      <c r="B5" s="186" t="s">
        <v>315</v>
      </c>
      <c r="C5" s="183" t="s">
        <v>94</v>
      </c>
      <c r="D5" s="183" t="s">
        <v>94</v>
      </c>
      <c r="E5" s="183" t="s">
        <v>94</v>
      </c>
      <c r="F5" s="183" t="s">
        <v>94</v>
      </c>
      <c r="G5" s="183" t="s">
        <v>94</v>
      </c>
      <c r="H5" s="183" t="s">
        <v>94</v>
      </c>
      <c r="I5" s="183" t="s">
        <v>94</v>
      </c>
    </row>
    <row r="6" spans="1:9" ht="14.25">
      <c r="A6" s="185"/>
      <c r="B6" s="186" t="s">
        <v>45</v>
      </c>
      <c r="C6" s="183" t="s">
        <v>94</v>
      </c>
      <c r="D6" s="183" t="s">
        <v>94</v>
      </c>
      <c r="E6" s="183" t="s">
        <v>94</v>
      </c>
      <c r="F6" s="301"/>
      <c r="G6" s="185" t="s">
        <v>562</v>
      </c>
      <c r="H6" s="183" t="s">
        <v>94</v>
      </c>
      <c r="I6" s="188"/>
    </row>
    <row r="7" spans="1:9" ht="15.75" customHeight="1">
      <c r="A7" s="185"/>
      <c r="B7" s="186" t="s">
        <v>66</v>
      </c>
      <c r="C7" s="183" t="s">
        <v>94</v>
      </c>
      <c r="D7" s="183" t="s">
        <v>94</v>
      </c>
      <c r="E7" s="183"/>
      <c r="F7" s="301" t="s">
        <v>1336</v>
      </c>
      <c r="G7" s="185"/>
      <c r="H7" s="188"/>
      <c r="I7" s="188"/>
    </row>
    <row r="8" spans="1:9" ht="15.75" customHeight="1">
      <c r="A8" s="185"/>
      <c r="B8" s="186" t="s">
        <v>267</v>
      </c>
      <c r="C8" s="189">
        <v>43782</v>
      </c>
      <c r="D8" s="183">
        <v>1</v>
      </c>
      <c r="E8" s="614">
        <v>6</v>
      </c>
      <c r="F8" s="301"/>
      <c r="G8" s="148"/>
      <c r="H8" s="183"/>
      <c r="I8" s="183"/>
    </row>
    <row r="9" spans="1:9" ht="14.25">
      <c r="A9" s="185"/>
      <c r="B9" s="186" t="s">
        <v>67</v>
      </c>
      <c r="C9" s="183" t="s">
        <v>94</v>
      </c>
      <c r="D9" s="183" t="s">
        <v>94</v>
      </c>
      <c r="E9" s="183" t="s">
        <v>94</v>
      </c>
      <c r="F9" s="301" t="s">
        <v>1336</v>
      </c>
      <c r="G9" s="185" t="s">
        <v>138</v>
      </c>
      <c r="H9" s="188"/>
      <c r="I9" s="188"/>
    </row>
    <row r="10" spans="1:9" ht="14.25">
      <c r="A10" s="185"/>
      <c r="B10" s="186" t="s">
        <v>139</v>
      </c>
      <c r="C10" s="189"/>
      <c r="D10" s="183"/>
      <c r="E10" s="183"/>
      <c r="F10" s="301"/>
      <c r="G10" s="185"/>
      <c r="H10" s="188"/>
      <c r="I10" s="183"/>
    </row>
    <row r="11" spans="1:9" ht="14.25">
      <c r="A11" s="185"/>
      <c r="B11" s="186" t="s">
        <v>308</v>
      </c>
      <c r="C11" s="183" t="s">
        <v>94</v>
      </c>
      <c r="D11" s="183" t="s">
        <v>94</v>
      </c>
      <c r="E11" s="183" t="s">
        <v>94</v>
      </c>
      <c r="F11" s="301"/>
      <c r="G11" s="148"/>
      <c r="H11" s="183"/>
      <c r="I11" s="183"/>
    </row>
    <row r="12" spans="1:9" ht="16.5" customHeight="1">
      <c r="A12" s="185"/>
      <c r="B12" s="186" t="s">
        <v>105</v>
      </c>
      <c r="C12" s="183" t="s">
        <v>94</v>
      </c>
      <c r="D12" s="183" t="s">
        <v>94</v>
      </c>
      <c r="E12" s="183" t="s">
        <v>94</v>
      </c>
      <c r="F12" s="300"/>
      <c r="G12" s="185"/>
      <c r="H12" s="188"/>
      <c r="I12" s="183"/>
    </row>
    <row r="13" spans="1:9" ht="16.5" customHeight="1">
      <c r="A13" s="185"/>
      <c r="B13" s="186" t="s">
        <v>683</v>
      </c>
      <c r="C13" s="183" t="s">
        <v>94</v>
      </c>
      <c r="D13" s="183" t="s">
        <v>94</v>
      </c>
      <c r="E13" s="183" t="s">
        <v>94</v>
      </c>
      <c r="F13" s="300"/>
      <c r="G13" s="185"/>
      <c r="H13" s="188"/>
      <c r="I13" s="183"/>
    </row>
    <row r="14" spans="1:9" ht="14.25">
      <c r="A14" s="185"/>
      <c r="B14" s="186" t="s">
        <v>22</v>
      </c>
      <c r="C14" s="183" t="s">
        <v>94</v>
      </c>
      <c r="D14" s="183" t="s">
        <v>94</v>
      </c>
      <c r="E14" s="183" t="s">
        <v>94</v>
      </c>
      <c r="F14" s="183" t="s">
        <v>94</v>
      </c>
      <c r="G14" s="183" t="s">
        <v>94</v>
      </c>
      <c r="H14" s="183" t="s">
        <v>94</v>
      </c>
      <c r="I14" s="183" t="s">
        <v>94</v>
      </c>
    </row>
    <row r="15" spans="1:9" ht="15">
      <c r="A15" s="185"/>
      <c r="B15" s="186" t="s">
        <v>64</v>
      </c>
      <c r="C15" s="189" t="s">
        <v>581</v>
      </c>
      <c r="D15" s="183">
        <v>2</v>
      </c>
      <c r="E15" s="183"/>
      <c r="F15" s="301"/>
      <c r="G15" s="185"/>
      <c r="H15" s="188"/>
      <c r="I15" s="188"/>
    </row>
    <row r="16" spans="1:9" ht="15">
      <c r="A16" s="185"/>
      <c r="B16" s="186" t="s">
        <v>65</v>
      </c>
      <c r="C16" s="189" t="s">
        <v>770</v>
      </c>
      <c r="D16" s="183">
        <v>1</v>
      </c>
      <c r="E16" s="183"/>
      <c r="F16" s="301"/>
      <c r="G16" s="185" t="s">
        <v>279</v>
      </c>
      <c r="H16" s="188"/>
      <c r="I16" s="188"/>
    </row>
    <row r="17" spans="1:9" ht="15">
      <c r="A17" s="185"/>
      <c r="B17" s="186" t="s">
        <v>18</v>
      </c>
      <c r="C17" s="183" t="s">
        <v>94</v>
      </c>
      <c r="D17" s="183" t="s">
        <v>94</v>
      </c>
      <c r="E17" s="183" t="s">
        <v>94</v>
      </c>
      <c r="F17" s="301"/>
      <c r="G17" s="185"/>
      <c r="H17" s="188"/>
      <c r="I17" s="188"/>
    </row>
    <row r="18" spans="1:9" ht="15">
      <c r="A18" s="185"/>
      <c r="B18" s="186" t="s">
        <v>413</v>
      </c>
      <c r="C18" s="183" t="s">
        <v>94</v>
      </c>
      <c r="D18" s="183" t="s">
        <v>94</v>
      </c>
      <c r="E18" s="183"/>
      <c r="F18" s="301"/>
      <c r="G18" s="185" t="s">
        <v>562</v>
      </c>
      <c r="H18" s="188"/>
      <c r="I18" s="188"/>
    </row>
    <row r="19" spans="1:9" ht="15" customHeight="1">
      <c r="A19" s="185"/>
      <c r="B19" s="186" t="s">
        <v>70</v>
      </c>
      <c r="C19" s="189"/>
      <c r="D19" s="183"/>
      <c r="E19" s="183"/>
      <c r="F19" s="301"/>
      <c r="G19" s="148"/>
      <c r="H19" s="183"/>
      <c r="I19" s="183"/>
    </row>
    <row r="20" spans="1:9" ht="15.75" customHeight="1">
      <c r="A20" s="185"/>
      <c r="B20" s="186" t="s">
        <v>334</v>
      </c>
      <c r="C20" s="183" t="s">
        <v>94</v>
      </c>
      <c r="D20" s="183" t="s">
        <v>94</v>
      </c>
      <c r="E20" s="183" t="s">
        <v>94</v>
      </c>
      <c r="F20" s="300"/>
      <c r="G20" s="148" t="s">
        <v>94</v>
      </c>
      <c r="H20" s="183"/>
      <c r="I20" s="183" t="s">
        <v>94</v>
      </c>
    </row>
    <row r="21" spans="1:9" ht="15">
      <c r="A21" s="185"/>
      <c r="B21" s="186" t="s">
        <v>327</v>
      </c>
      <c r="C21" s="189"/>
      <c r="D21" s="183"/>
      <c r="E21" s="183"/>
      <c r="F21" s="301"/>
      <c r="G21" s="185">
        <v>11</v>
      </c>
      <c r="H21" s="185"/>
      <c r="I21" s="188">
        <v>11</v>
      </c>
    </row>
    <row r="22" spans="1:9" ht="30">
      <c r="A22" s="185"/>
      <c r="B22" s="186" t="s">
        <v>724</v>
      </c>
      <c r="C22" s="183" t="s">
        <v>94</v>
      </c>
      <c r="D22" s="183" t="s">
        <v>94</v>
      </c>
      <c r="E22" s="183" t="s">
        <v>94</v>
      </c>
      <c r="F22" s="301"/>
      <c r="G22" s="185"/>
      <c r="H22" s="188"/>
      <c r="I22" s="188"/>
    </row>
    <row r="23" spans="1:9" ht="15">
      <c r="A23" s="185"/>
      <c r="B23" s="186" t="s">
        <v>326</v>
      </c>
      <c r="C23" s="183" t="s">
        <v>94</v>
      </c>
      <c r="D23" s="183" t="s">
        <v>94</v>
      </c>
      <c r="E23" s="183"/>
      <c r="F23" s="301"/>
      <c r="G23" s="185"/>
      <c r="H23" s="188"/>
      <c r="I23" s="188"/>
    </row>
    <row r="24" spans="1:9" ht="15">
      <c r="A24" s="185"/>
      <c r="B24" s="186" t="s">
        <v>79</v>
      </c>
      <c r="C24" s="396"/>
      <c r="D24" s="397"/>
      <c r="E24" s="183"/>
      <c r="F24" s="398"/>
      <c r="G24" s="185">
        <v>2</v>
      </c>
      <c r="H24" s="188"/>
      <c r="I24" s="188"/>
    </row>
    <row r="25" spans="1:9" ht="15">
      <c r="A25" s="185"/>
      <c r="B25" s="186" t="s">
        <v>90</v>
      </c>
      <c r="C25" s="189">
        <v>43762</v>
      </c>
      <c r="D25" s="183">
        <v>3</v>
      </c>
      <c r="F25" s="301"/>
      <c r="G25" s="185"/>
      <c r="H25" s="188"/>
      <c r="I25" s="188"/>
    </row>
    <row r="26" spans="1:9" ht="15">
      <c r="A26" s="185"/>
      <c r="B26" s="186" t="s">
        <v>294</v>
      </c>
      <c r="C26" s="183" t="s">
        <v>94</v>
      </c>
      <c r="D26" s="183" t="s">
        <v>94</v>
      </c>
      <c r="E26" s="183" t="s">
        <v>94</v>
      </c>
      <c r="F26" s="301" t="s">
        <v>1390</v>
      </c>
      <c r="G26" s="185" t="s">
        <v>279</v>
      </c>
      <c r="H26" s="188"/>
      <c r="I26" s="188"/>
    </row>
    <row r="27" spans="1:9" ht="15">
      <c r="A27" s="185"/>
      <c r="B27" s="186" t="s">
        <v>291</v>
      </c>
      <c r="C27" s="189">
        <v>43761</v>
      </c>
      <c r="D27" s="148">
        <v>2</v>
      </c>
      <c r="E27" s="183"/>
      <c r="F27" s="301" t="s">
        <v>1390</v>
      </c>
      <c r="G27" s="148">
        <v>7</v>
      </c>
      <c r="H27" s="183"/>
      <c r="I27" s="183"/>
    </row>
    <row r="28" spans="1:9" ht="15">
      <c r="A28" s="185"/>
      <c r="B28" s="186" t="s">
        <v>240</v>
      </c>
      <c r="C28" s="189">
        <v>43788</v>
      </c>
      <c r="D28" s="183">
        <v>2</v>
      </c>
      <c r="E28" s="183"/>
      <c r="F28" s="301" t="s">
        <v>1390</v>
      </c>
      <c r="G28" s="185">
        <v>5</v>
      </c>
      <c r="H28" s="188"/>
      <c r="I28" s="188"/>
    </row>
    <row r="29" spans="1:9" ht="15">
      <c r="A29" s="185"/>
      <c r="B29" s="186" t="s">
        <v>11</v>
      </c>
      <c r="C29" s="189"/>
      <c r="D29" s="183"/>
      <c r="E29" s="183"/>
      <c r="F29" s="301"/>
      <c r="G29" s="185"/>
      <c r="H29" s="188"/>
      <c r="I29" s="188"/>
    </row>
    <row r="30" spans="1:9" ht="15">
      <c r="A30" s="185"/>
      <c r="B30" s="186" t="s">
        <v>622</v>
      </c>
      <c r="C30" s="189"/>
      <c r="D30" s="148"/>
      <c r="E30" s="183"/>
      <c r="F30" s="300" t="s">
        <v>94</v>
      </c>
      <c r="G30" s="148" t="s">
        <v>94</v>
      </c>
      <c r="H30" s="148" t="s">
        <v>94</v>
      </c>
      <c r="I30" s="183" t="s">
        <v>94</v>
      </c>
    </row>
  </sheetData>
  <sheetProtection/>
  <mergeCells count="5">
    <mergeCell ref="A1:I1"/>
    <mergeCell ref="F3:I3"/>
    <mergeCell ref="C3:E3"/>
    <mergeCell ref="A3:A4"/>
    <mergeCell ref="B3:B4"/>
  </mergeCells>
  <printOptions horizontalCentered="1"/>
  <pageMargins left="0.4724409448818898" right="0.2755905511811024" top="0.4724409448818898" bottom="0.4724409448818898" header="0.2755905511811024" footer="0.2755905511811024"/>
  <pageSetup fitToHeight="1" fitToWidth="1" horizontalDpi="600" verticalDpi="600" orientation="portrait" paperSize="9" r:id="rId3"/>
  <headerFooter alignWithMargins="0">
    <oddFooter>&amp;LФайл: &amp;Z&amp;F Лист: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2020-12-13T12:57:41Z</cp:lastPrinted>
  <dcterms:created xsi:type="dcterms:W3CDTF">2003-11-07T18:12:27Z</dcterms:created>
  <dcterms:modified xsi:type="dcterms:W3CDTF">2021-07-19T08:04:53Z</dcterms:modified>
  <cp:category/>
  <cp:version/>
  <cp:contentType/>
  <cp:contentStatus/>
</cp:coreProperties>
</file>