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345" windowWidth="17895" windowHeight="11775" tabRatio="900" activeTab="0"/>
  </bookViews>
  <sheets>
    <sheet name="Спортсм.по видах спорту" sheetId="1" r:id="rId1"/>
    <sheet name="Види спорту" sheetId="2" r:id="rId2"/>
    <sheet name="Викладачі-тренери" sheetId="3" r:id="rId3"/>
    <sheet name="Звіт секц" sheetId="4" r:id="rId4"/>
    <sheet name="місця команд" sheetId="5" r:id="rId5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684" authorId="0">
      <text>
        <r>
          <rPr>
            <sz val="12"/>
            <rFont val="Tahoma"/>
            <family val="2"/>
          </rPr>
          <t>Студент НУБіПУ з 1.09.2018 р.</t>
        </r>
      </text>
    </comment>
    <comment ref="E988" authorId="0">
      <text>
        <r>
          <rPr>
            <sz val="12"/>
            <rFont val="Tahoma"/>
            <family val="2"/>
          </rPr>
          <t>Студентка НУБіП України 1 курсу з 1.09.2017 р.</t>
        </r>
      </text>
    </comment>
    <comment ref="E690" authorId="0">
      <text>
        <r>
          <rPr>
            <sz val="9"/>
            <rFont val="Tahoma"/>
            <family val="2"/>
          </rPr>
          <t>Снудентка НУБіПУ вет. І курсу  з 1.09.2017 р.</t>
        </r>
      </text>
    </comment>
    <comment ref="G368" authorId="0">
      <text>
        <r>
          <rPr>
            <sz val="9"/>
            <rFont val="Tahoma"/>
            <family val="2"/>
          </rPr>
          <t>Потієнко О. МСУ присвоєно ММСУ 07.2018 р.</t>
        </r>
      </text>
    </comment>
    <comment ref="E1036" authorId="0">
      <text>
        <r>
          <rPr>
            <sz val="12"/>
            <rFont val="Tahoma"/>
            <family val="2"/>
          </rPr>
          <t>Шкітов Д. Студент НУБіП України ГП ф-ту 1 курсу з 1.09.2017 р.</t>
        </r>
      </text>
    </comment>
    <comment ref="G16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Малець Олександр Романович, ЗВ 1-1 з 1.09.2018
Звання МСУ з дзюдо присвоєно до вступу в НУБіП  Нак ММСУ №2854 від 20.06.2018,посв. №8129 (+копія)</t>
        </r>
      </text>
    </comment>
    <comment ref="D4" authorId="0">
      <text>
        <r>
          <rPr>
            <b/>
            <sz val="10"/>
            <rFont val="Tahoma"/>
            <family val="2"/>
          </rPr>
          <t>Редько Євгеній Євгенійович</t>
        </r>
        <r>
          <rPr>
            <sz val="10"/>
            <rFont val="Tahoma"/>
            <family val="2"/>
          </rPr>
          <t xml:space="preserve"> аспірант 3-го року навчання кафедри гідробіології та іхтіології</t>
        </r>
      </text>
    </comment>
    <comment ref="B403" authorId="0">
      <text>
        <r>
          <rPr>
            <sz val="8"/>
            <rFont val="Tahoma"/>
            <family val="0"/>
          </rPr>
          <t>Калістий Давид
067 955-4989</t>
        </r>
      </text>
    </comment>
    <comment ref="F400" authorId="0">
      <text>
        <r>
          <rPr>
            <sz val="12"/>
            <rFont val="Tahoma"/>
            <family val="2"/>
          </rPr>
          <t>7 гр - ?</t>
        </r>
      </text>
    </comment>
    <comment ref="E379" authorId="0">
      <text>
        <r>
          <rPr>
            <sz val="8"/>
            <rFont val="Tahoma"/>
            <family val="0"/>
          </rPr>
          <t>Закінчив магістратуру Вет. 12.2018 р.</t>
        </r>
      </text>
    </comment>
    <comment ref="O996" authorId="0">
      <text>
        <r>
          <rPr>
            <sz val="8"/>
            <rFont val="Tahoma"/>
            <family val="0"/>
          </rPr>
          <t>Кількість "пробіжок"</t>
        </r>
      </text>
    </comment>
    <comment ref="O994" authorId="0">
      <text>
        <r>
          <rPr>
            <sz val="8"/>
            <rFont val="Tahoma"/>
            <family val="0"/>
          </rPr>
          <t>Кількість "пробіжок"</t>
        </r>
      </text>
    </comment>
    <comment ref="G1026" authorId="0">
      <text>
        <r>
          <rPr>
            <b/>
            <sz val="8"/>
            <rFont val="Tahoma"/>
            <family val="0"/>
          </rPr>
          <t xml:space="preserve">Бондар Валентин МСУМК </t>
        </r>
        <r>
          <rPr>
            <sz val="8"/>
            <rFont val="Tahoma"/>
            <family val="0"/>
          </rPr>
          <t xml:space="preserve">
Звання присвоєно до вступу до НУБіПУ 29.05.2017 р. Посв. № 1112</t>
        </r>
      </text>
    </comment>
    <comment ref="B138" authorId="0">
      <text>
        <r>
          <rPr>
            <sz val="12"/>
            <rFont val="Tahoma"/>
            <family val="2"/>
          </rPr>
          <t>093 885-85-49</t>
        </r>
      </text>
    </comment>
    <comment ref="E186" authorId="0">
      <text>
        <r>
          <rPr>
            <sz val="8"/>
            <rFont val="Tahoma"/>
            <family val="0"/>
          </rPr>
          <t>3 - ?</t>
        </r>
      </text>
    </comment>
    <comment ref="E196" authorId="0">
      <text>
        <r>
          <rPr>
            <sz val="8"/>
            <rFont val="Tahoma"/>
            <family val="0"/>
          </rPr>
          <t xml:space="preserve">
2-?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M14" authorId="0">
      <text>
        <r>
          <rPr>
            <b/>
            <sz val="12"/>
            <rFont val="Tahoma"/>
            <family val="2"/>
          </rPr>
          <t xml:space="preserve">2018 рік </t>
        </r>
        <r>
          <rPr>
            <sz val="12"/>
            <rFont val="Tahoma"/>
            <family val="2"/>
          </rPr>
          <t>Наказ Міністерства молоді та спорту України від 28.12.2017 №5236:
1. Меженський Андрій - кіокушин карате, основний склад;
2. Свинаренко Олександр - кіокушинкай карате, основний склад.</t>
        </r>
      </text>
    </comment>
    <comment ref="M16" authorId="0">
      <text>
        <r>
          <rPr>
            <sz val="12"/>
            <rFont val="Tahoma"/>
            <family val="2"/>
          </rPr>
          <t xml:space="preserve">5 чол. + 5-6 жін. = 10 осіб. </t>
        </r>
        <r>
          <rPr>
            <b/>
            <sz val="12"/>
            <rFont val="Tahoma"/>
            <family val="2"/>
          </rPr>
          <t>Перетягування канату</t>
        </r>
        <r>
          <rPr>
            <sz val="12"/>
            <rFont val="Tahoma"/>
            <family val="2"/>
          </rPr>
          <t xml:space="preserve">
Член збірної команди України на 2019 р., основний склад. Наказ Міністерства молоді та спорту України від 29.12.2018 №5858 С.206
</t>
        </r>
      </text>
    </comment>
    <comment ref="M36" authorId="0">
      <text>
        <r>
          <rPr>
            <sz val="9"/>
            <rFont val="Tahoma"/>
            <family val="2"/>
          </rPr>
          <t xml:space="preserve">Калісніченко Маргарита Олександрівна, 17.09.1999, Колос
Член збірної команди України сезону 2018-2019 рр. Наказ Мінмолодьспорту України №2028 від 05.05.2018, додаток 7, с.26. 
</t>
        </r>
      </text>
    </comment>
    <comment ref="Q36" authorId="0">
      <text>
        <r>
          <rPr>
            <sz val="9"/>
            <rFont val="Tahoma"/>
            <family val="2"/>
          </rPr>
          <t>Калісніченко Маргарита
Присвоєння спортивного звання "Майстер спорту України з сноубордингу" 
Наказ Мінмолодьспорту №2693 від 12.06.2018, посвідчення №7966</t>
        </r>
      </text>
    </comment>
    <comment ref="M18" authorId="0">
      <text>
        <r>
          <rPr>
            <b/>
            <sz val="12"/>
            <rFont val="Tahoma"/>
            <family val="2"/>
          </rPr>
          <t>Пархоменко Олександра</t>
        </r>
        <r>
          <rPr>
            <sz val="12"/>
            <rFont val="Tahoma"/>
            <family val="2"/>
          </rPr>
          <t xml:space="preserve"> - радіоспорт СРП, СРО. 
Член збірної команди України на</t>
        </r>
        <r>
          <rPr>
            <b/>
            <sz val="12"/>
            <rFont val="Tahoma"/>
            <family val="2"/>
          </rPr>
          <t xml:space="preserve"> 2019 р.</t>
        </r>
        <r>
          <rPr>
            <sz val="12"/>
            <rFont val="Tahoma"/>
            <family val="2"/>
          </rPr>
          <t>, основний склад. Наказ Міністерства молоді та спорту України від 29.12.2018 №5858 С.233, п.11</t>
        </r>
      </text>
    </comment>
    <comment ref="Q34" authorId="0">
      <text>
        <r>
          <rPr>
            <sz val="9"/>
            <rFont val="Tahoma"/>
            <family val="2"/>
          </rPr>
          <t>Шкітов Дмитро
Присвоєння спортивного звання "Майстер спорту України з сноубордингу" 
Наказ Мінмолодьспорту №4825 від 19.10.2018, посвідчення №8950</t>
        </r>
      </text>
    </comment>
    <comment ref="Q38" authorId="0">
      <text>
        <r>
          <rPr>
            <sz val="9"/>
            <rFont val="Tahoma"/>
            <family val="2"/>
          </rPr>
          <t>Грабік Олена
Присвоєння спортивного звання "Майстер спорту України з сноубордингу" 
Наказ Мінмолодьспорту №4825 від 19.10.2018, посвідчення №8950</t>
        </r>
      </text>
    </comment>
    <comment ref="R18" authorId="0">
      <text>
        <r>
          <rPr>
            <sz val="12"/>
            <rFont val="Tahoma"/>
            <family val="0"/>
          </rPr>
          <t>Присвоєння розряду Кандидат у майстри спорту України. Наказ Департаменту молоді та спорту виконавчого органу Київської міської ради (КМДА) №   від 11.2018 р. 
1. КМСУ зі спортивного орієнтування Бриндак Є. КД 2-2;
2. КМСУ з радіоспорту Пархоменко В.К.</t>
        </r>
      </text>
    </comment>
    <comment ref="N29" authorId="0">
      <text>
        <r>
          <rPr>
            <b/>
            <sz val="12"/>
            <rFont val="Tahoma"/>
            <family val="2"/>
          </rPr>
          <t>кінний спорт</t>
        </r>
        <r>
          <rPr>
            <sz val="12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Потієнко Олександра</t>
        </r>
        <r>
          <rPr>
            <sz val="12"/>
            <rFont val="Tahoma"/>
            <family val="0"/>
          </rPr>
          <t xml:space="preserve"> Вет 1-6 з 09.2018
</t>
        </r>
        <r>
          <rPr>
            <b/>
            <sz val="12"/>
            <rFont val="Tahoma"/>
            <family val="2"/>
          </rPr>
          <t>Кандидат</t>
        </r>
        <r>
          <rPr>
            <sz val="12"/>
            <rFont val="Tahoma"/>
            <family val="0"/>
          </rPr>
          <t xml:space="preserve"> до збірної команди України 2019 р. П 11.
Наказ Міністерства молоді та спорту України від 28.12.2018 №2018  </t>
        </r>
      </text>
    </comment>
    <comment ref="N18" authorId="0">
      <text>
        <r>
          <rPr>
            <b/>
            <sz val="12"/>
            <rFont val="Tahoma"/>
            <family val="2"/>
          </rPr>
          <t>Бриндак Євген</t>
        </r>
        <r>
          <rPr>
            <sz val="12"/>
            <rFont val="Tahoma"/>
            <family val="0"/>
          </rPr>
          <t xml:space="preserve"> КД 2-2 - спортивне орієнтування, </t>
        </r>
        <r>
          <rPr>
            <b/>
            <sz val="12"/>
            <rFont val="Tahoma"/>
            <family val="2"/>
          </rPr>
          <t xml:space="preserve">кандидат </t>
        </r>
        <r>
          <rPr>
            <sz val="12"/>
            <rFont val="Tahoma"/>
            <family val="0"/>
          </rPr>
          <t xml:space="preserve">до  збірної команди України (юніори) на </t>
        </r>
        <r>
          <rPr>
            <b/>
            <sz val="12"/>
            <rFont val="Tahoma"/>
            <family val="2"/>
          </rPr>
          <t>2019</t>
        </r>
        <r>
          <rPr>
            <sz val="12"/>
            <rFont val="Tahoma"/>
            <family val="0"/>
          </rPr>
          <t xml:space="preserve"> рік. 
Наказ Міністерства молоді та спорту України від 29.12.2018 №5858 С.268 п.2</t>
        </r>
      </text>
    </comment>
    <comment ref="M38" authorId="0">
      <text>
        <r>
          <rPr>
            <b/>
            <sz val="12"/>
            <rFont val="Tahoma"/>
            <family val="2"/>
          </rPr>
          <t xml:space="preserve">Грабік </t>
        </r>
        <r>
          <rPr>
            <sz val="12"/>
            <rFont val="Tahoma"/>
            <family val="0"/>
          </rPr>
          <t xml:space="preserve">Олександра Володимирівна, Вет. 2 к, 3 гр., 
член збірної команди України </t>
        </r>
        <r>
          <rPr>
            <b/>
            <sz val="12"/>
            <rFont val="Tahoma"/>
            <family val="2"/>
          </rPr>
          <t>2019</t>
        </r>
        <r>
          <rPr>
            <sz val="12"/>
            <rFont val="Tahoma"/>
            <family val="0"/>
          </rPr>
          <t xml:space="preserve"> р. зі стрільби з лука  Наказ Міністерства молоді та спорту України від 28.12.2018 №5826, п.2</t>
        </r>
      </text>
    </comment>
    <comment ref="M35" authorId="0">
      <text>
        <r>
          <rPr>
            <b/>
            <sz val="12"/>
            <rFont val="Tahoma"/>
            <family val="2"/>
          </rPr>
          <t>Бондар Владислав</t>
        </r>
        <r>
          <rPr>
            <sz val="12"/>
            <rFont val="Tahoma"/>
            <family val="0"/>
          </rPr>
          <t xml:space="preserve">, вет. 2-7 стн
Член збірної команди України </t>
        </r>
        <r>
          <rPr>
            <b/>
            <sz val="12"/>
            <rFont val="Tahoma"/>
            <family val="2"/>
          </rPr>
          <t>2019</t>
        </r>
        <r>
          <rPr>
            <sz val="12"/>
            <rFont val="Tahoma"/>
            <family val="0"/>
          </rPr>
          <t xml:space="preserve"> з </t>
        </r>
        <r>
          <rPr>
            <b/>
            <sz val="12"/>
            <rFont val="Tahoma"/>
            <family val="2"/>
          </rPr>
          <t>тхеквондо (ВТФ</t>
        </r>
        <r>
          <rPr>
            <sz val="12"/>
            <rFont val="Tahoma"/>
            <family val="0"/>
          </rPr>
          <t>).
Наказ Міністерства молоді та спорту України від 28.12.2018 №5826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F18" authorId="0">
      <text>
        <r>
          <rPr>
            <sz val="8"/>
            <rFont val="Tahoma"/>
            <family val="2"/>
          </rPr>
          <t>Командний чемпіонат Києва серед студентів ЗВО ІІІ-ІУ р.а.</t>
        </r>
      </text>
    </comment>
    <comment ref="G7" authorId="0">
      <text>
        <r>
          <rPr>
            <sz val="12"/>
            <rFont val="Tahoma"/>
            <family val="2"/>
          </rPr>
          <t>Очки нараховуються ЗВО за учасників, які грали за певну команду за зайняте місце команди у змаганнях СБЛУ</t>
        </r>
      </text>
    </comment>
    <comment ref="N29" authorId="0">
      <text>
        <r>
          <rPr>
            <b/>
            <sz val="12"/>
            <rFont val="Tahoma"/>
            <family val="0"/>
          </rPr>
          <t>Міні-футбол</t>
        </r>
      </text>
    </comment>
    <comment ref="I23" authorId="0">
      <text>
        <r>
          <rPr>
            <sz val="12"/>
            <rFont val="Tahoma"/>
            <family val="0"/>
          </rPr>
          <t>17 команд з 10 ЗВО</t>
        </r>
      </text>
    </comment>
  </commentList>
</comments>
</file>

<file path=xl/sharedStrings.xml><?xml version="1.0" encoding="utf-8"?>
<sst xmlns="http://schemas.openxmlformats.org/spreadsheetml/2006/main" count="5220" uniqueCount="1483">
  <si>
    <r>
      <t xml:space="preserve">Чемпіонат України </t>
    </r>
    <r>
      <rPr>
        <sz val="11"/>
        <rFont val="Times New Roman"/>
        <family val="1"/>
      </rPr>
      <t xml:space="preserve">(дорослі, юніори, юнаки, командний на окремих дистанціях), (бігом, ІІІ-ІV ранг), 
група Ч20 (м.Чернівці) </t>
    </r>
  </si>
  <si>
    <t>Футзал (чол)</t>
  </si>
  <si>
    <t>Термін</t>
  </si>
  <si>
    <t>Перетягування канату</t>
  </si>
  <si>
    <t>х</t>
  </si>
  <si>
    <t>Бадмінтон</t>
  </si>
  <si>
    <t>ННІ, факультет</t>
  </si>
  <si>
    <t>Звання,діючий розряд</t>
  </si>
  <si>
    <r>
      <t>Кількість участей, зайнятих призових місць студентами на всеукр.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міжнар.</t>
    </r>
    <r>
      <rPr>
        <sz val="11"/>
        <rFont val="Times New Roman"/>
        <family val="1"/>
      </rPr>
      <t xml:space="preserve"> змаганнях:</t>
    </r>
  </si>
  <si>
    <r>
      <t>Волейбол (жінки). Відповідальний за підготовку команди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Магльований Д.В.</t>
    </r>
    <r>
      <rPr>
        <sz val="11"/>
        <rFont val="Times New Roman"/>
        <family val="1"/>
      </rPr>
      <t xml:space="preserve"> до 03.2018,</t>
    </r>
    <r>
      <rPr>
        <b/>
        <sz val="11"/>
        <rFont val="Times New Roman"/>
        <family val="1"/>
      </rPr>
      <t xml:space="preserve"> Вишневський М.О.</t>
    </r>
    <r>
      <rPr>
        <sz val="11"/>
        <rFont val="Times New Roman"/>
        <family val="1"/>
      </rPr>
      <t xml:space="preserve"> з 03.2018 р.</t>
    </r>
  </si>
  <si>
    <t xml:space="preserve">Свинаренко Олександр Олександрович </t>
  </si>
  <si>
    <t>Начальник кафедри військової підготовки</t>
  </si>
  <si>
    <t>Асистент кафедри ландшафтної екології і заповідної справи</t>
  </si>
  <si>
    <t>Футзал, міні-футбол (чоловіки) НПП.  Відповідальний за підготовку команди  Костенко М.П.</t>
  </si>
  <si>
    <t>Посада, кафедра</t>
  </si>
  <si>
    <t>ІІІ</t>
  </si>
  <si>
    <t>Кафедра фізичного виховання</t>
  </si>
  <si>
    <t>Аспірант каф.соціальної педагогіки та інформаційних технологій в освіті</t>
  </si>
  <si>
    <t>загальний залік</t>
  </si>
  <si>
    <r>
      <t>Кількість участей і зайнятих призових місць студентами на всеукраїнських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міжнародних</t>
    </r>
    <r>
      <rPr>
        <sz val="11"/>
        <rFont val="Times New Roman"/>
        <family val="1"/>
      </rPr>
      <t xml:space="preserve"> змаганнях:</t>
    </r>
  </si>
  <si>
    <t>Дубовік Р.Г.,Чирва П.О.</t>
  </si>
  <si>
    <t>Фехтування</t>
  </si>
  <si>
    <t xml:space="preserve">середня дистанція </t>
  </si>
  <si>
    <t>Остаповець Ольга Дмитрівна</t>
  </si>
  <si>
    <t>Чорна Дарія Олександрівна</t>
  </si>
  <si>
    <t>Гусак Юлія Василівна</t>
  </si>
  <si>
    <t>Пархоменко Оксана Володимирівна</t>
  </si>
  <si>
    <t>Пирковська Жанна Олександрівна</t>
  </si>
  <si>
    <t>Ражик Лілія Олександрівна</t>
  </si>
  <si>
    <t>Куцан Анна Миколаївна</t>
  </si>
  <si>
    <t>Дудка Валерія Олександрівна</t>
  </si>
  <si>
    <t>Отрошко О.В., Прохніч В.М.</t>
  </si>
  <si>
    <t>Отршко О.В.</t>
  </si>
  <si>
    <t>Футбол, футзал чоловіки</t>
  </si>
  <si>
    <t xml:space="preserve">Волейбол жінки,
волейбол чоловіки             </t>
  </si>
  <si>
    <t>Легка атлетика, 
теніс настільний</t>
  </si>
  <si>
    <t>Футзал жінки, 
шахи</t>
  </si>
  <si>
    <t>ком.НУБіП Укр.
2 гри</t>
  </si>
  <si>
    <t>Литвин Ірина</t>
  </si>
  <si>
    <t xml:space="preserve"> + </t>
  </si>
  <si>
    <t xml:space="preserve"> -</t>
  </si>
  <si>
    <t>Гавриленко Анна</t>
  </si>
  <si>
    <t>8.12.2018 - .2019</t>
  </si>
  <si>
    <t>Меженський Андрій Андрійович  21.05.1996</t>
  </si>
  <si>
    <t xml:space="preserve">Кіокушин карате </t>
  </si>
  <si>
    <r>
      <t xml:space="preserve">Член збірної команди України 2018 р. </t>
    </r>
    <r>
      <rPr>
        <sz val="11"/>
        <rFont val="Times New Roman"/>
        <family val="1"/>
      </rPr>
      <t>Додаток 33</t>
    </r>
  </si>
  <si>
    <t>ЧУ</t>
  </si>
  <si>
    <t>Калістий Давид</t>
  </si>
  <si>
    <t>Шкромида Нікіта</t>
  </si>
  <si>
    <t>13.03.2019
м.Дніпро</t>
  </si>
  <si>
    <t xml:space="preserve">Шотокан карате </t>
  </si>
  <si>
    <t>куміте в.к. -80кг
кількість боїв-2</t>
  </si>
  <si>
    <t xml:space="preserve">Чемпіонат України з кіокушин карате серед дорослих </t>
  </si>
  <si>
    <t>куміте в.к. +90кг
кількість боїв-2</t>
  </si>
  <si>
    <t>Уманський Михайло</t>
  </si>
  <si>
    <t>куміте в.к. -70кг
кількість боїв-3</t>
  </si>
  <si>
    <t>Відкритий чемпіонат Білорусі з кіокушин карате. Група дорослі.</t>
  </si>
  <si>
    <t>4-5.04.2019
м.Мінськ</t>
  </si>
  <si>
    <t>куміте в.к. -80кг
кількість боїв-1</t>
  </si>
  <si>
    <t>куміте в.к. -70кг
кількість боїв-1</t>
  </si>
  <si>
    <t>14-15.05.2019</t>
  </si>
  <si>
    <t xml:space="preserve"> 5-6 </t>
  </si>
  <si>
    <t>Чемпіонат Києва з карате 
Категорія: дорослі чоловіки 18+
    молодь 18-20</t>
  </si>
  <si>
    <t>Всеукраїнські змаганнь "DNIPRO OPEN 2018" Категорія: сеніори 18+</t>
  </si>
  <si>
    <t xml:space="preserve"> .10.2018</t>
  </si>
  <si>
    <t>Кубок Києва з карате, катег. 18+</t>
  </si>
  <si>
    <t>куміте хлопці в.к.60кг</t>
  </si>
  <si>
    <t>Кубок Києва з карате, катег. Чоловіки</t>
  </si>
  <si>
    <t>23-24.03.2019</t>
  </si>
  <si>
    <t>куміте в.к.до 60кг</t>
  </si>
  <si>
    <r>
      <t>куміте в.к.до 60кг
кількість боїв-</t>
    </r>
    <r>
      <rPr>
        <sz val="11"/>
        <color indexed="10"/>
        <rFont val="Times New Roman"/>
        <family val="1"/>
      </rPr>
      <t>3</t>
    </r>
  </si>
  <si>
    <t>куміте в.к.до 60кг
молодь 18-20 р.</t>
  </si>
  <si>
    <t>3
у гр.</t>
  </si>
  <si>
    <t>14-16.06.2019
м.Харків
ДЗВА</t>
  </si>
  <si>
    <t>Міні-футбол</t>
  </si>
  <si>
    <t>Команда
НУБіП України
(склад 10 осіб)</t>
  </si>
  <si>
    <t>14-16.06.2019
м.Харків</t>
  </si>
  <si>
    <t xml:space="preserve"> 11.2018
НУБіПУ</t>
  </si>
  <si>
    <t>Команда
НУБіП України  1,
склад ком. 2ч+2ж</t>
  </si>
  <si>
    <t>Ком.НУБіПУ 2</t>
  </si>
  <si>
    <t>4-6.06.2019
м.Кам'янець-Подільський
ДАТУ</t>
  </si>
  <si>
    <t>Команда
НУБіП України
(склад 2ч+1ж)</t>
  </si>
  <si>
    <t>4-6.06.2019</t>
  </si>
  <si>
    <t>Команда
НУБіП України
(склад ком. 9 осіб)</t>
  </si>
  <si>
    <t>3 місце у групі</t>
  </si>
  <si>
    <t xml:space="preserve"> - список гравців з сайту ФАСК 18-19</t>
  </si>
  <si>
    <t>Команда 
НУБіП України
"Ставище"</t>
  </si>
  <si>
    <t>Зимовий чемпіонат України</t>
  </si>
  <si>
    <t xml:space="preserve"> .03.2018</t>
  </si>
  <si>
    <t>Чемпіонат України серед сильніших спортсменів. Категорія дорослі</t>
  </si>
  <si>
    <t>уч</t>
  </si>
  <si>
    <t>Чемпіонат України. Категорія дорослі</t>
  </si>
  <si>
    <t xml:space="preserve"> .04.2019
Нова Каховка</t>
  </si>
  <si>
    <t>особиста першість дисципліна спаринг</t>
  </si>
  <si>
    <t>Стрільба з лука
(блочний лук)</t>
  </si>
  <si>
    <t>Кубок Європи. Група юніори
(Словенія)</t>
  </si>
  <si>
    <r>
      <t xml:space="preserve"> </t>
    </r>
    <r>
      <rPr>
        <sz val="11"/>
        <color indexed="10"/>
        <rFont val="Times New Roman"/>
        <family val="1"/>
      </rPr>
      <t>12-18</t>
    </r>
    <r>
      <rPr>
        <sz val="11"/>
        <rFont val="Times New Roman"/>
        <family val="1"/>
      </rPr>
      <t>.05.2019</t>
    </r>
  </si>
  <si>
    <t>команда України</t>
  </si>
  <si>
    <t>ЧУШ літня Універсіада України</t>
  </si>
  <si>
    <t>мікс (ч+ж)</t>
  </si>
  <si>
    <t>Стрільба з луку (блочний лук)</t>
  </si>
  <si>
    <r>
      <t xml:space="preserve">3, </t>
    </r>
    <r>
      <rPr>
        <sz val="11"/>
        <color indexed="10"/>
        <rFont val="Times New Roman CYR"/>
        <family val="0"/>
      </rPr>
      <t>5</t>
    </r>
  </si>
  <si>
    <t>1, 3</t>
  </si>
  <si>
    <t>3 ...</t>
  </si>
  <si>
    <t>27-30.05.2019
м.Львів</t>
  </si>
  <si>
    <t>Футбол, футзал чоловіки, перетягування канату чоловіки</t>
  </si>
  <si>
    <t>Бринзак С.С.</t>
  </si>
  <si>
    <t>22-26.11.2018</t>
  </si>
  <si>
    <t>Кубок України (у приміщеннях)</t>
  </si>
  <si>
    <t>Кубок України (фінал)</t>
  </si>
  <si>
    <t>3-7.10.2018</t>
  </si>
  <si>
    <r>
      <t xml:space="preserve">Протокол рейтингу зі спортивної майстерності 
серед спортивних секцій НУБіП України  </t>
    </r>
    <r>
      <rPr>
        <sz val="14"/>
        <rFont val="Times New Roman CYR"/>
        <family val="0"/>
      </rPr>
      <t>(тренерів)</t>
    </r>
  </si>
  <si>
    <t>62-га Спартакіада НУБіП України 2018-2019 навчального року</t>
  </si>
  <si>
    <t>Легка атлетика.  Відповідальні за підготовку  Дубовік Р.Г., Чирва П.О.</t>
  </si>
  <si>
    <t>Член збірної команди України 2018</t>
  </si>
  <si>
    <t xml:space="preserve">Наказ Міністерства молоді та спорту України від 28.12.2018 №5826 трен Лозовий…+ </t>
  </si>
  <si>
    <t xml:space="preserve">Бондар Владислав Олегович, 26.03.1998 </t>
  </si>
  <si>
    <t>Міжнародні змагання СОФІЯ САР</t>
  </si>
  <si>
    <r>
      <t xml:space="preserve">Перетягування канату (чоловіки). </t>
    </r>
    <r>
      <rPr>
        <sz val="11"/>
        <rFont val="Times New Roman"/>
        <family val="1"/>
      </rPr>
      <t>Відповідальний викладач: Костенко М.П. Тренер: Єрмоленко Сергій Миколайович</t>
    </r>
  </si>
  <si>
    <t>Члени збірної команди України 2018 р.</t>
  </si>
  <si>
    <t>18.11.2018</t>
  </si>
  <si>
    <t>17.10.2018</t>
  </si>
  <si>
    <t xml:space="preserve">Команда
НУБіП України
склад ком 2ч+1ж
</t>
  </si>
  <si>
    <t>18-  .11.2018</t>
  </si>
  <si>
    <t>Член збірної команди України сезону 2018-2019 рр.</t>
  </si>
  <si>
    <t>Сноубординг (сноубордкрос)</t>
  </si>
  <si>
    <t>Сноубордкрос</t>
  </si>
  <si>
    <t>сноубордкрос
особиста першість</t>
  </si>
  <si>
    <t>Наказ Мінмолодьспорту №2028 від 05.05.2018, додаток 7, с.26. Тренер ЦШВСМ "Колос" Іванова В.Я.</t>
  </si>
  <si>
    <t>Чемпіонат України серед дорослих
Івано-франківська обл., м. Драгобрат</t>
  </si>
  <si>
    <t xml:space="preserve">Сноубординг </t>
  </si>
  <si>
    <t>Сноубординг</t>
  </si>
  <si>
    <t>Калісніченко Маргарита Олександрівна, 17.09.1999, Колос</t>
  </si>
  <si>
    <r>
      <rPr>
        <sz val="11"/>
        <rFont val="Times New Roman"/>
        <family val="1"/>
      </rPr>
      <t xml:space="preserve">Присвоєння спортивного звання </t>
    </r>
    <r>
      <rPr>
        <b/>
        <sz val="11"/>
        <rFont val="Times New Roman"/>
        <family val="1"/>
      </rPr>
      <t xml:space="preserve">"Майстер спорту України з сноубордингу" 
</t>
    </r>
    <r>
      <rPr>
        <sz val="11"/>
        <rFont val="Times New Roman"/>
        <family val="1"/>
      </rPr>
      <t>Наказ Мінмолодьспорту №2693 від 12.06.2018, посвідчення №7966</t>
    </r>
  </si>
  <si>
    <t>Наказ Міністерства молоді та спорту України від 28.12.2017 №5236 Додаток 34</t>
  </si>
  <si>
    <t xml:space="preserve">Кандидат до збірної команди України (юніори) 2018 р. </t>
  </si>
  <si>
    <t>Радіоспорт.</t>
  </si>
  <si>
    <t>11.04.2019</t>
  </si>
  <si>
    <t>спринт 3,5 МГц</t>
  </si>
  <si>
    <t>спринт ком</t>
  </si>
  <si>
    <t xml:space="preserve">класична дист 144 </t>
  </si>
  <si>
    <t>клас. дист 144 ком</t>
  </si>
  <si>
    <t>12.04.2019</t>
  </si>
  <si>
    <t>13.04.2019</t>
  </si>
  <si>
    <t>14.04.2019</t>
  </si>
  <si>
    <t xml:space="preserve">класична дист 3,5 </t>
  </si>
  <si>
    <t>клас. дист 3,5 ком</t>
  </si>
  <si>
    <t>радіоорієнтування</t>
  </si>
  <si>
    <t>радіоорієнт. ком.</t>
  </si>
  <si>
    <t>класична дист 3,5</t>
  </si>
  <si>
    <t xml:space="preserve">класична дист  144 </t>
  </si>
  <si>
    <t>радіоорієнт.ком.Ч40</t>
  </si>
  <si>
    <t>радіоорієнтув.Ч40</t>
  </si>
  <si>
    <t>Чемпіонат України (дорослі, юніори,  юнаки), спортивна радіопеленгація, коротокі дистанціїї, III-IV ранг м.Луцьк, група Ч60 + 4 день - Ч40
                                викон. МСУ, гр.Ч40</t>
  </si>
  <si>
    <t>11-14.04.2019</t>
  </si>
  <si>
    <t>1.05.2019</t>
  </si>
  <si>
    <t>2.05.2019</t>
  </si>
  <si>
    <t>3.05.2019</t>
  </si>
  <si>
    <t>4.05.2019</t>
  </si>
  <si>
    <t>1-4.05.2019</t>
  </si>
  <si>
    <t xml:space="preserve"> Чемпіонат України  (дорослі, юніори, юнаки), спортивне радіоорієнтування, ІІІ-IV ранг, Сумська обл, група Ч60</t>
  </si>
  <si>
    <t>14.06.2019</t>
  </si>
  <si>
    <t>15.06.2019</t>
  </si>
  <si>
    <t>16.06.2019</t>
  </si>
  <si>
    <t>17.06.2019</t>
  </si>
  <si>
    <t>14-17.06.2019</t>
  </si>
  <si>
    <t>Чемпіонат України (дорослі, юніори, юнаки), спортивна радіопеленгація, подовжені дистанції, ІІІ - ІV ранг, Донецька обл., м.Святогорськ, група Ч40 РО+спринт  +Ч 60 3,5 МГц
                          - викон. МСУ, гр.Ч40...</t>
  </si>
  <si>
    <t>радіоорієнтув. Ч40</t>
  </si>
  <si>
    <t>спринт 3,5 МГц Ч40</t>
  </si>
  <si>
    <t>спринт ком  гр.Ч40</t>
  </si>
  <si>
    <t xml:space="preserve">спринт 3,5 МГц </t>
  </si>
  <si>
    <t>радіоорієнт.ком.</t>
  </si>
  <si>
    <t xml:space="preserve">Савенко Анастасія Володимирівна, 20.12.1998
</t>
  </si>
  <si>
    <t>9.12.2018</t>
  </si>
  <si>
    <t>.2018</t>
  </si>
  <si>
    <t>Змагання серед збірних команд студентів ЗВО ІІІ-ІV р.а., які розташовані на території Голосіївського району м. Києва</t>
  </si>
  <si>
    <t>19.11.2018</t>
  </si>
  <si>
    <t>20.11.2018</t>
  </si>
  <si>
    <t>Присіч Михайло</t>
  </si>
  <si>
    <t>Павлюченко Влад</t>
  </si>
  <si>
    <t>Авраменко Дарина</t>
  </si>
  <si>
    <t>Журбенко Олександра</t>
  </si>
  <si>
    <t>зап.</t>
  </si>
  <si>
    <t xml:space="preserve"> 17.02.2019</t>
  </si>
  <si>
    <t>в.к.70 кг змагання лівою рукою</t>
  </si>
  <si>
    <t>в.к.70 кг змагання правою рукою</t>
  </si>
  <si>
    <t>Спартакіада серед збірних команд професорсько-викладацького складу ЗВО ІІІ-ІУ р.а., які розташовані на території Голосіївського району Києва</t>
  </si>
  <si>
    <t>Виконавець</t>
  </si>
  <si>
    <t>доцент кафедриовочівництва та закритого грунту</t>
  </si>
  <si>
    <t>Богданець В`ячеслав Анатолійович</t>
  </si>
  <si>
    <t>доцент кафедри геодезії та картографії</t>
  </si>
  <si>
    <t>доцент кафедри ґрунтознавства та охорони ґрунтів ім. проф. М.К. Шикули</t>
  </si>
  <si>
    <t>Гапоненко Максим</t>
  </si>
  <si>
    <t>Танасієнко Семен</t>
  </si>
  <si>
    <t>ХТ</t>
  </si>
  <si>
    <t>Всеукраїнські спортивні ігри серед студентів аграрних ЗВО ІІІ-ІУ р.а. МОН України</t>
  </si>
  <si>
    <t>Змагання серед збірних команд студентів ЗВО ІІІ-ІV р.а., які розташовані на території Голосіївського району м. Києва 
(склад ком. 2 чол + 1 жін.)</t>
  </si>
  <si>
    <t>Відкритий Кубок ГО ВФСТ "Україна" зі спортивної аеробіки.
Вікова група - дорослі</t>
  </si>
  <si>
    <t>2-3.11.218
м.Івано-Франківськ</t>
  </si>
  <si>
    <t>50м в/стиль</t>
  </si>
  <si>
    <t xml:space="preserve">50м брас </t>
  </si>
  <si>
    <t xml:space="preserve">Матвієнко </t>
  </si>
  <si>
    <t>Асистент кафедри фізичного виховання</t>
  </si>
  <si>
    <t xml:space="preserve">Спартакіада НПП ВНЗ Голос.р-ну
група </t>
  </si>
  <si>
    <t>50м на спині</t>
  </si>
  <si>
    <t>Крушн  Вячеслав Андрійович</t>
  </si>
  <si>
    <t>7.12.2018</t>
  </si>
  <si>
    <t>5.10.2018</t>
  </si>
  <si>
    <t>ком.НУБіП Укр.
(всього 4 команди)</t>
  </si>
  <si>
    <t>Дзюдо</t>
  </si>
  <si>
    <t>Кубок України з боротьби самбо серед юнаків старшого віку</t>
  </si>
  <si>
    <t>Боротьба самбо, дзюдо.</t>
  </si>
  <si>
    <t>Боротьба самбо</t>
  </si>
  <si>
    <t>МСУ
1 дан</t>
  </si>
  <si>
    <t>27-30.08.2018
м.Житомир</t>
  </si>
  <si>
    <r>
      <t xml:space="preserve">ваг.катег. 70 кг
к-ть поєдинків </t>
    </r>
    <r>
      <rPr>
        <sz val="11"/>
        <color indexed="10"/>
        <rFont val="Times New Roman"/>
        <family val="1"/>
      </rPr>
      <t>3</t>
    </r>
  </si>
  <si>
    <t>Боротьба самбо, дзюдо</t>
  </si>
  <si>
    <t>Малець Олексій Романович</t>
  </si>
  <si>
    <t>Потієнко Олександра Олександрівна, 11.05.2001</t>
  </si>
  <si>
    <t>27-30.09.2018</t>
  </si>
  <si>
    <t>виїздка</t>
  </si>
  <si>
    <t>30.11.2018</t>
  </si>
  <si>
    <t>Команда
НУБіП України
6 чол. + 4 жін.</t>
  </si>
  <si>
    <t>Андрієнко Андрій</t>
  </si>
  <si>
    <t>Жуков Віталій</t>
  </si>
  <si>
    <t>Зайцев Арсеній</t>
  </si>
  <si>
    <t>Перепадя Дмитро</t>
  </si>
  <si>
    <t>Козаченко Родіон</t>
  </si>
  <si>
    <t>Болбот Анастасія</t>
  </si>
  <si>
    <t>Гаврилко Аліна</t>
  </si>
  <si>
    <t>Герман Поліна</t>
  </si>
  <si>
    <t>Пархоменко Анастасія</t>
  </si>
  <si>
    <r>
      <t xml:space="preserve">Змагання серед збірних команд студентів ЗВО ІІІ-ІV р.а., які розташовані на території Голосіївського району м. Києва
Стаття: Події: </t>
    </r>
    <r>
      <rPr>
        <sz val="11"/>
        <color indexed="12"/>
        <rFont val="Times New Roman"/>
        <family val="1"/>
      </rPr>
      <t xml:space="preserve">https://nubip.edu.ua/node/53868  </t>
    </r>
  </si>
  <si>
    <t>Мартинова Марія</t>
  </si>
  <si>
    <t>Атаманчук Анастасія</t>
  </si>
  <si>
    <t>д</t>
  </si>
  <si>
    <t>Футзал, жінки</t>
  </si>
  <si>
    <t>Костенко Микола Петрович</t>
  </si>
  <si>
    <t>сума 3-ох днів</t>
  </si>
  <si>
    <t>кмсу</t>
  </si>
  <si>
    <t>ХТУЯ</t>
  </si>
  <si>
    <t>Ком.НУБіП Укр.</t>
  </si>
  <si>
    <t>Важка атлетика.  Відповідальний за підготовку Береза Г.Ю.</t>
  </si>
  <si>
    <t>Футзал, міні-футбол (жінки).  Відповідальні за підготовку команди Прохніч В.М., Отрошко О.В.</t>
  </si>
  <si>
    <t>foxoreeng 3,5 MHz</t>
  </si>
  <si>
    <t>Кубок України з кікбоксингу "WKA" у розділі К-1 серед: чоловіків, група "А"</t>
  </si>
  <si>
    <r>
      <t xml:space="preserve">ваг.катег.до 67 кг
к-ть боїв </t>
    </r>
    <r>
      <rPr>
        <sz val="11"/>
        <color indexed="10"/>
        <rFont val="Times New Roman"/>
        <family val="1"/>
      </rPr>
      <t>4</t>
    </r>
  </si>
  <si>
    <t xml:space="preserve">Кікбоксінг WKA </t>
  </si>
  <si>
    <t>Команда
НУБіП України:
 - базова вправаа</t>
  </si>
  <si>
    <t xml:space="preserve"> - довільна вправа</t>
  </si>
  <si>
    <t>Ком. НУБіП Укр, довільна вправа,
базова вправа</t>
  </si>
  <si>
    <t>1,
1</t>
  </si>
  <si>
    <t>Чемпіонат світу з баскетболу 3х 3 середюнаків U-18 
(м. Улан-Уде Монголія)</t>
  </si>
  <si>
    <t>3-7.06.2019</t>
  </si>
  <si>
    <r>
      <t xml:space="preserve">учасник групового етапу </t>
    </r>
    <r>
      <rPr>
        <sz val="11"/>
        <color indexed="10"/>
        <rFont val="Times New Roman"/>
        <family val="1"/>
      </rPr>
      <t xml:space="preserve">3 </t>
    </r>
    <r>
      <rPr>
        <sz val="11"/>
        <rFont val="Times New Roman"/>
        <family val="1"/>
      </rPr>
      <t>гри в складі збірної України</t>
    </r>
  </si>
  <si>
    <t>Пляжний футбол</t>
  </si>
  <si>
    <t>22-27.06.2019</t>
  </si>
  <si>
    <t>Тренери збірної команди України</t>
  </si>
  <si>
    <t>Костенко М.П.,
Бурко С.В.</t>
  </si>
  <si>
    <t>ІІІ Європейські спортивні ігри. Пляжний футбол.
(м.Мінськ Республіка Білорусь)</t>
  </si>
  <si>
    <t>кафедра фізичного виховання</t>
  </si>
  <si>
    <t>Біот.</t>
  </si>
  <si>
    <t>Дерев`янник Артем Олександрович</t>
  </si>
  <si>
    <t>Калюжний Олег Іванович</t>
  </si>
  <si>
    <t>СПГ</t>
  </si>
  <si>
    <r>
      <t xml:space="preserve">Гордієнко </t>
    </r>
    <r>
      <rPr>
        <sz val="12"/>
        <rFont val="Times New Roman CYR"/>
        <family val="0"/>
      </rPr>
      <t>Юлія Валеріївна</t>
    </r>
  </si>
  <si>
    <r>
      <t xml:space="preserve">Демченко </t>
    </r>
    <r>
      <rPr>
        <sz val="12"/>
        <rFont val="Times New Roman CYR"/>
        <family val="0"/>
      </rPr>
      <t>Яна Іванівна</t>
    </r>
  </si>
  <si>
    <r>
      <t xml:space="preserve">Єнева </t>
    </r>
    <r>
      <rPr>
        <sz val="12"/>
        <rFont val="Times New Roman CYR"/>
        <family val="0"/>
      </rPr>
      <t>Ганна Андріївна</t>
    </r>
  </si>
  <si>
    <r>
      <t xml:space="preserve">Кісіль </t>
    </r>
    <r>
      <rPr>
        <sz val="12"/>
        <rFont val="Times New Roman CYR"/>
        <family val="0"/>
      </rPr>
      <t>Наталія Юріївна</t>
    </r>
  </si>
  <si>
    <r>
      <t xml:space="preserve">Ражик </t>
    </r>
    <r>
      <rPr>
        <sz val="12"/>
        <rFont val="Times New Roman CYR"/>
        <family val="0"/>
      </rPr>
      <t>Лілія Олександрівна</t>
    </r>
  </si>
  <si>
    <r>
      <t>Телегуз</t>
    </r>
    <r>
      <rPr>
        <sz val="12"/>
        <rFont val="Times New Roman CYR"/>
        <family val="0"/>
      </rPr>
      <t xml:space="preserve"> Юлія Анатоліївна</t>
    </r>
  </si>
  <si>
    <r>
      <t xml:space="preserve">Федонюк </t>
    </r>
    <r>
      <rPr>
        <sz val="12"/>
        <rFont val="Times New Roman CYR"/>
        <family val="0"/>
      </rPr>
      <t>Оксана Василівна</t>
    </r>
  </si>
  <si>
    <t>Гордієнко Юлія Валеріївна</t>
  </si>
  <si>
    <t>Демченко Яна Іванівна</t>
  </si>
  <si>
    <t>Кісіль Наталія Юріївна</t>
  </si>
  <si>
    <t>Негодла Анастасія вікторівна</t>
  </si>
  <si>
    <t>Синяк Аліна Андріївна</t>
  </si>
  <si>
    <t>Телегуз Юлія Анатоліївна</t>
  </si>
  <si>
    <t>Бойко Юрій Леонідович</t>
  </si>
  <si>
    <t>Болюх Андрій Юрійович</t>
  </si>
  <si>
    <t>Мосійчук Дмитро Олександрович</t>
  </si>
  <si>
    <t>Ражик Артем Олександрович</t>
  </si>
  <si>
    <t>Снігур Олег Олегович</t>
  </si>
  <si>
    <t>Сірик Данііл Русланович</t>
  </si>
  <si>
    <t>Кузьмич Іван Михайлович</t>
  </si>
  <si>
    <t>87 кг</t>
  </si>
  <si>
    <t>59 кг</t>
  </si>
  <si>
    <t>73 кг</t>
  </si>
  <si>
    <t>53 кг</t>
  </si>
  <si>
    <t>98 кг</t>
  </si>
  <si>
    <t>49 кг</t>
  </si>
  <si>
    <t>64 кг</t>
  </si>
  <si>
    <t>45 кг</t>
  </si>
  <si>
    <t>55 кг</t>
  </si>
  <si>
    <t>102 кг</t>
  </si>
  <si>
    <t>81 кг</t>
  </si>
  <si>
    <t>67 кг</t>
  </si>
  <si>
    <t>89 кг</t>
  </si>
  <si>
    <t>109 кг</t>
  </si>
  <si>
    <t>Риб.</t>
  </si>
  <si>
    <r>
      <t xml:space="preserve">Єнева </t>
    </r>
    <r>
      <rPr>
        <sz val="11"/>
        <rFont val="Times New Roman CYR"/>
        <family val="0"/>
      </rPr>
      <t>Ганна Андріївна</t>
    </r>
  </si>
  <si>
    <r>
      <t xml:space="preserve">Савонік </t>
    </r>
    <r>
      <rPr>
        <sz val="11"/>
        <rFont val="Times New Roman CYR"/>
        <family val="0"/>
      </rPr>
      <t>Ірина Анатоліївна</t>
    </r>
  </si>
  <si>
    <r>
      <t xml:space="preserve">Сидорець </t>
    </r>
    <r>
      <rPr>
        <sz val="11"/>
        <rFont val="Times New Roman CYR"/>
        <family val="0"/>
      </rPr>
      <t>Альбіна Юріївна</t>
    </r>
  </si>
  <si>
    <t>20.04.2019</t>
  </si>
  <si>
    <t>16.03.2019</t>
  </si>
  <si>
    <t>71 кг</t>
  </si>
  <si>
    <t>Відкритий чемпіонат Києва з важкої атлетики серед юніорів</t>
  </si>
  <si>
    <t>16.03.2019
м.Київ</t>
  </si>
  <si>
    <t>20.04.2019
м.Київ</t>
  </si>
  <si>
    <t>Чемпіонат м. Києва серед студентів ЗВО з важкої атлетики ІІІ-ІУ р.а.</t>
  </si>
  <si>
    <t>Чемпіонат м. Києва серед студентів ЗВО ІІІ-ІУ р.а. з важкої атлетики</t>
  </si>
  <si>
    <t xml:space="preserve">Чемпіонат міста Києва зі спортивного радіоорієнтування серед дорослих, юніорів та юнаків. Категорія </t>
  </si>
  <si>
    <t>21.04.2019</t>
  </si>
  <si>
    <t>діапазон 144 МГц</t>
  </si>
  <si>
    <t>діапазон 3,5 МГц</t>
  </si>
  <si>
    <t>діапазон 3,5 МГц
Голосіїв</t>
  </si>
  <si>
    <t>діапазон 144 МГц
Лісовий масив</t>
  </si>
  <si>
    <t>спринт 3,5       Ч60</t>
  </si>
  <si>
    <t>Кубок України зі спортивної радіопеленгації. Категорія Ч50</t>
  </si>
  <si>
    <t>Відкрита першість Києва з орієнтування на розмічених дистанціях "Полярна зірка 2019" Група Ч21</t>
  </si>
  <si>
    <r>
      <t xml:space="preserve">ХVІ чемпіонат футбольної асоціації студентів Києва (ФАСК) з футболу (чоловіки) сезону 2018-2019 років, вища ліга, 3 місце в групі Б (12 ігор) </t>
    </r>
    <r>
      <rPr>
        <sz val="11"/>
        <color indexed="12"/>
        <rFont val="Times New Roman"/>
        <family val="1"/>
      </rPr>
      <t xml:space="preserve">http://fask.com.ua/football/highleague/ </t>
    </r>
  </si>
  <si>
    <t>21.09.2017 - 
17.05.2019 змагання у 2 кола + стикові ігри</t>
  </si>
  <si>
    <r>
      <t xml:space="preserve">Чемпіонат міста Києва з футзалу серед жіночих студентських команд ЗВО, 
(Чемпіонат ФАСК) сезону 2018-2019 років,  вища ліга </t>
    </r>
    <r>
      <rPr>
        <sz val="11"/>
        <color indexed="12"/>
        <rFont val="Times New Roman"/>
        <family val="1"/>
      </rPr>
      <t xml:space="preserve">http://fask.com.ua/mini_football/futzal-zhinki-/ </t>
    </r>
  </si>
  <si>
    <t xml:space="preserve">14.12.2018 - 
27.03.2019
6  команд,
зіграно 10 турів </t>
  </si>
  <si>
    <t>13.11.201 і  7.03.2019</t>
  </si>
  <si>
    <t>уч.
 1/4 фін.</t>
  </si>
  <si>
    <t>Команда 
НУБіП України,
14 ігор</t>
  </si>
  <si>
    <t>Гуменюк Владислав Олександрович</t>
  </si>
  <si>
    <r>
      <t xml:space="preserve">Чемпіонат футбольної асоціації студентів Києва з футзалу (чоловіки), сезону 2017-2018 років,  вища ліга </t>
    </r>
    <r>
      <rPr>
        <sz val="11"/>
        <color indexed="12"/>
        <rFont val="Times New Roman"/>
        <family val="1"/>
      </rPr>
      <t xml:space="preserve">/ </t>
    </r>
  </si>
  <si>
    <t>Сезон 
2018-2019</t>
  </si>
  <si>
    <t>Кубок міста Києва з футзалу серед жіночих студентських команд ВНЗ (ФАСК) сезону 2018-2019 років</t>
  </si>
  <si>
    <t>Команда 
НУБіП України,
зіграли 1 гру</t>
  </si>
  <si>
    <t>поп. 
етап</t>
  </si>
  <si>
    <t>по 8</t>
  </si>
  <si>
    <t>14.12.2018 - 
27.03.2019</t>
  </si>
  <si>
    <t>4.12.2018</t>
  </si>
  <si>
    <r>
      <t>Теніс настільний НПП.</t>
    </r>
    <r>
      <rPr>
        <sz val="11"/>
        <rFont val="Times New Roman"/>
        <family val="1"/>
      </rPr>
      <t xml:space="preserve"> Відповідальний за підготовку команди </t>
    </r>
    <r>
      <rPr>
        <sz val="11"/>
        <color indexed="10"/>
        <rFont val="Times New Roman"/>
        <family val="1"/>
      </rPr>
      <t>Чирва П.О.</t>
    </r>
  </si>
  <si>
    <t>.04.2019
НУХТ</t>
  </si>
  <si>
    <r>
      <t xml:space="preserve">ІV відкриті змагання зі спортивного  орієнтування Kiev OPEN, група Ж21А (м. Київ) </t>
    </r>
    <r>
      <rPr>
        <sz val="11"/>
        <color indexed="12"/>
        <rFont val="Times New Roman"/>
        <family val="1"/>
      </rPr>
      <t>kievopen.com.ua</t>
    </r>
  </si>
  <si>
    <t>і</t>
  </si>
  <si>
    <t xml:space="preserve">Кіокушинкай
карате </t>
  </si>
  <si>
    <t>Ком.НУБіП -2</t>
  </si>
  <si>
    <r>
      <t xml:space="preserve">Ком.НУБіП -1
склад ком. </t>
    </r>
    <r>
      <rPr>
        <sz val="11"/>
        <color indexed="10"/>
        <rFont val="Times New Roman"/>
        <family val="1"/>
      </rPr>
      <t>6ч+2ж</t>
    </r>
  </si>
  <si>
    <t>М</t>
  </si>
  <si>
    <t>Чемпіонат м. Києва з шахів серед команд ЗВО в програмі IV Спартакіади м. Києва 2018-2019 н.р.»
1 день - командна швейцарка у 7-8 турів. 2 день - бліц: особисто-командний серед чоловіків, жінок</t>
  </si>
  <si>
    <t>Харченко Тарас</t>
  </si>
  <si>
    <t>Фролов Олександр</t>
  </si>
  <si>
    <t>Ворошилов Данило</t>
  </si>
  <si>
    <t>Бондарчук Анжела</t>
  </si>
  <si>
    <t>Банковська Юлія</t>
  </si>
  <si>
    <t>Алкіна Валентина</t>
  </si>
  <si>
    <t>бліц особистий</t>
  </si>
  <si>
    <t xml:space="preserve">Член збірної команди України 2018 р. </t>
  </si>
  <si>
    <t>Classic 80-m-Band</t>
  </si>
  <si>
    <t>Classic 2-m-Band</t>
  </si>
  <si>
    <t>2-m-Band команда</t>
  </si>
  <si>
    <r>
      <t xml:space="preserve">19-й Чемпіонат світу зі спортивної радіопеленгації 
</t>
    </r>
    <r>
      <rPr>
        <sz val="11"/>
        <rFont val="Times New Roman"/>
        <family val="1"/>
      </rPr>
      <t xml:space="preserve"> м. Сокчо Корея, категорія W21
</t>
    </r>
  </si>
  <si>
    <t>6-10.09.2018</t>
  </si>
  <si>
    <t>Завідувач кафедри</t>
  </si>
  <si>
    <t>Бали до всеукраїнського огляд-конкурсу на кращий стан фізкультурно-масової та спортивної роботи серед ЗВО ІІІ-ІУ р.а. України</t>
  </si>
  <si>
    <t>сезон 2018-2019 рр.</t>
  </si>
  <si>
    <t>Регбі</t>
  </si>
  <si>
    <t>Кінний спорт</t>
  </si>
  <si>
    <r>
      <t xml:space="preserve">Кінний спорт. </t>
    </r>
    <r>
      <rPr>
        <sz val="11"/>
        <rFont val="Times New Roman"/>
        <family val="1"/>
      </rPr>
      <t>Тренери особисті.</t>
    </r>
  </si>
  <si>
    <t xml:space="preserve">Фехтування на шаблях. 
Кількість боїв </t>
  </si>
  <si>
    <t>12-13.12.2018</t>
  </si>
  <si>
    <t>Член збірної команди України 2018 р.</t>
  </si>
  <si>
    <r>
      <t xml:space="preserve">Жіноча команда
НУБіП України,
</t>
    </r>
    <r>
      <rPr>
        <sz val="11"/>
        <color indexed="10"/>
        <rFont val="Times New Roman"/>
        <family val="1"/>
      </rPr>
      <t>4</t>
    </r>
    <r>
      <rPr>
        <sz val="11"/>
        <rFont val="Times New Roman"/>
        <family val="1"/>
      </rPr>
      <t xml:space="preserve"> поєдинка</t>
    </r>
  </si>
  <si>
    <t>4.09.2018</t>
  </si>
  <si>
    <t>5.09.2018</t>
  </si>
  <si>
    <t>Clas 80-m-Band ком.</t>
  </si>
  <si>
    <t>6.09.2018</t>
  </si>
  <si>
    <t>7.09.2018</t>
  </si>
  <si>
    <t>14.09.2018</t>
  </si>
  <si>
    <t>15.09.2018</t>
  </si>
  <si>
    <t>16.09.2018</t>
  </si>
  <si>
    <t>14-16.09.2018</t>
  </si>
  <si>
    <t>12.10.2018</t>
  </si>
  <si>
    <t>foxoreeng sprint 144</t>
  </si>
  <si>
    <t>13.10.2018</t>
  </si>
  <si>
    <t>14.10.2018</t>
  </si>
  <si>
    <t>сlassic 144 MHz</t>
  </si>
  <si>
    <t>12-14.10.2018</t>
  </si>
  <si>
    <t>05.10.2018</t>
  </si>
  <si>
    <t>міський спринт Павловський сквер</t>
  </si>
  <si>
    <t>06.10.2018</t>
  </si>
  <si>
    <t>довга дист ЗН</t>
  </si>
  <si>
    <t>5-6.10.2018</t>
  </si>
  <si>
    <t>22.10.2018
м.Варшава</t>
  </si>
  <si>
    <r>
      <t>дистанція 42,195 км
група Жінки, час =3:3</t>
    </r>
    <r>
      <rPr>
        <sz val="11"/>
        <color indexed="10"/>
        <rFont val="Times New Roman"/>
        <family val="1"/>
      </rPr>
      <t>2:55</t>
    </r>
  </si>
  <si>
    <t>19.10.2018</t>
  </si>
  <si>
    <t>20.10.2018</t>
  </si>
  <si>
    <t>21.10.2018</t>
  </si>
  <si>
    <t>учасники</t>
  </si>
  <si>
    <t>Всеукраїнські спортивні ігри серед студентів аграрних ЗВО ІІІ-ІУ р.а. Міністерства освіти і науки України
Склад команди 10 осіб</t>
  </si>
  <si>
    <t>Бокс, боротьба вільна, боротьба самбо, змішані єдиноборства</t>
  </si>
  <si>
    <t xml:space="preserve">Чемпіонат Києва серед студентів ЗВО </t>
  </si>
  <si>
    <t>28.02-2.03.2019</t>
  </si>
  <si>
    <t xml:space="preserve">Карапетян Степан </t>
  </si>
  <si>
    <t>Ковальчук Максим</t>
  </si>
  <si>
    <t xml:space="preserve">Таран Володимир </t>
  </si>
  <si>
    <t xml:space="preserve">Суржок Богдан </t>
  </si>
  <si>
    <t xml:space="preserve">Майстренко Ростислав </t>
  </si>
  <si>
    <r>
      <t xml:space="preserve">Чемпіонат Києва серед студентів ЗВО
</t>
    </r>
    <r>
      <rPr>
        <sz val="11"/>
        <color indexed="12"/>
        <rFont val="Times New Roman"/>
        <family val="1"/>
      </rPr>
      <t xml:space="preserve">https://nubip.edu.ua/node/58042  </t>
    </r>
  </si>
  <si>
    <t>Спортивний туризм</t>
  </si>
  <si>
    <t xml:space="preserve">Чемпіонат Київської області зі спортивного туризму </t>
  </si>
  <si>
    <t>Ком.НУБіПУ</t>
  </si>
  <si>
    <t xml:space="preserve">Водніцький Микола </t>
  </si>
  <si>
    <t xml:space="preserve">Любченко Артем </t>
  </si>
  <si>
    <t xml:space="preserve">Дубовик Марія </t>
  </si>
  <si>
    <t xml:space="preserve">Ковальчук Володимир </t>
  </si>
  <si>
    <t>полоса перешкод
ком. НУБіП Укр.</t>
  </si>
  <si>
    <t xml:space="preserve">Шевченко Віра </t>
  </si>
  <si>
    <t>КНУТД</t>
  </si>
  <si>
    <t xml:space="preserve">Кайнари Олександра </t>
  </si>
  <si>
    <t>велотуризм
ком. НУБіП Укр.</t>
  </si>
  <si>
    <r>
      <t xml:space="preserve">Спортивний туризм. </t>
    </r>
    <r>
      <rPr>
        <sz val="11"/>
        <rFont val="Times New Roman"/>
        <family val="1"/>
      </rPr>
      <t>Спортклуб "Барс"</t>
    </r>
  </si>
  <si>
    <t>голова турклубу "Барс"</t>
  </si>
  <si>
    <t>середня</t>
  </si>
  <si>
    <t>19-21.10.2018</t>
  </si>
  <si>
    <t>ХХ ювілейні всеукраїнські змагання зі спортивного орієнтування ”ГОЛОСІЇВСЬКА ОСІНЬ’2018” та Кубок пам’яті друзів, м. Київ. Група Ж21А</t>
  </si>
  <si>
    <t>27.10.2018</t>
  </si>
  <si>
    <t>масстарт</t>
  </si>
  <si>
    <t>н/с</t>
  </si>
  <si>
    <t>28.10.2018</t>
  </si>
  <si>
    <t xml:space="preserve">Міські особисті змагання зі спортивного орієнтування за вибором у рамках Олімпійського дня </t>
  </si>
  <si>
    <t>1.09.2018</t>
  </si>
  <si>
    <t>спринт
група Ч21</t>
  </si>
  <si>
    <t>21.09.2018</t>
  </si>
  <si>
    <t>22.09.2018</t>
  </si>
  <si>
    <t>спринт (масстарт)</t>
  </si>
  <si>
    <t>23.09.2018</t>
  </si>
  <si>
    <t>естафета спринтерс. 4-ох ет. МІКС-21</t>
  </si>
  <si>
    <t>20-24.09.2018</t>
  </si>
  <si>
    <r>
      <t>Всеукраїнська спартакіада "Здоров`я" серед науково-педагогічних та педагогічних працівників аграрних ЗВО МОН України. Стаття (</t>
    </r>
    <r>
      <rPr>
        <sz val="11"/>
        <color indexed="12"/>
        <rFont val="Times New Roman"/>
        <family val="1"/>
      </rPr>
      <t xml:space="preserve">https://nubip.edu.ua/node/61979 </t>
    </r>
    <r>
      <rPr>
        <sz val="11"/>
        <rFont val="Times New Roman"/>
        <family val="1"/>
      </rPr>
      <t>)</t>
    </r>
  </si>
  <si>
    <r>
      <t>Всеукраїнська спартакіада "Здоров`я" серед науково-педагогічних та педагогічних працівників аграрних ЗВО МОН України. Стаття (</t>
    </r>
    <r>
      <rPr>
        <sz val="11"/>
        <color indexed="12"/>
        <rFont val="Times New Roman"/>
        <family val="1"/>
      </rPr>
      <t>https://nubip.edu.ua/node/61979</t>
    </r>
    <r>
      <rPr>
        <sz val="11"/>
        <rFont val="Times New Roman"/>
        <family val="1"/>
      </rPr>
      <t xml:space="preserve"> )</t>
    </r>
  </si>
  <si>
    <t xml:space="preserve">командна "швейцарка" </t>
  </si>
  <si>
    <r>
      <t xml:space="preserve">ІV відкриті змагання зі спортивного  орієнтування Kiev OPEN, група Ч21Е (м. Київ) </t>
    </r>
    <r>
      <rPr>
        <sz val="11"/>
        <color indexed="12"/>
        <rFont val="Times New Roman"/>
        <family val="1"/>
      </rPr>
      <t>kievopen.com.ua</t>
    </r>
  </si>
  <si>
    <t>Чемпіонат Києва на спринтерських дистанціях. Група Ч55</t>
  </si>
  <si>
    <t>9.09.2018</t>
  </si>
  <si>
    <t xml:space="preserve">спринт
</t>
  </si>
  <si>
    <t>Чемпіонат України (багатоборство та на окремих дистанціях) (на велосипедах, ІІІ-IV ранг) м.Київ, група Ч55</t>
  </si>
  <si>
    <t>спринтерська дист</t>
  </si>
  <si>
    <t>суддя дистанції</t>
  </si>
  <si>
    <t>суддя</t>
  </si>
  <si>
    <t>ХХ ювілейні всеукраїнські змагання зі спортивного орієнтування ”ГОЛОСІЇВСЬКА ОСІНЬ’2018” та Кубок пам’яті друзів, м. Київ. Група Ч55</t>
  </si>
  <si>
    <t>9-11.11.2018</t>
  </si>
  <si>
    <t>суддівсько-тренерський семінар</t>
  </si>
  <si>
    <t>Ч40-16.12.2018</t>
  </si>
  <si>
    <t>дист у з.н.</t>
  </si>
  <si>
    <t>Мазуріна Тетяна</t>
  </si>
  <si>
    <t>ІІ</t>
  </si>
  <si>
    <t>Чемпіонат Києва на спринтерських дистанціях. Група Ж18</t>
  </si>
  <si>
    <t xml:space="preserve">   Показники роботи спортивних секцій НУБіП України (збірних команд та окремих спортсменів) за 2018-2019 навчальний рік</t>
  </si>
  <si>
    <t>7.06.2019</t>
  </si>
  <si>
    <t>8.06.2019</t>
  </si>
  <si>
    <t>нічне орієнтування</t>
  </si>
  <si>
    <t>середня дист</t>
  </si>
  <si>
    <t>9.06.2019</t>
  </si>
  <si>
    <t>8-9.06.2019</t>
  </si>
  <si>
    <t>Чемпіонат Житомирської області
Всеукраїнські змагання GRANIT CUP 2019, група Ч21Е (м.Коростишів) 
+Кубок України (2 етапи 8-9.06.2019)</t>
  </si>
  <si>
    <t>подовжена дист</t>
  </si>
  <si>
    <t>Сердюк Микола = 40 оч.</t>
  </si>
  <si>
    <t>7ст</t>
  </si>
  <si>
    <t>Каклюгін Максим Геннадійович</t>
  </si>
  <si>
    <t>16.11.2018 - 
1.04.2019
8 ком.,2 кола</t>
  </si>
  <si>
    <t>Суддя змаг.</t>
  </si>
  <si>
    <t>міський спринт + довга ЗН Бровари</t>
  </si>
  <si>
    <r>
      <t xml:space="preserve">ІV відкриті змагання зі спортивного  орієнтування Kiev OPEN (м. Київ) </t>
    </r>
    <r>
      <rPr>
        <sz val="11"/>
        <color indexed="12"/>
        <rFont val="Times New Roman"/>
        <family val="1"/>
      </rPr>
      <t>kievopen.com.ua</t>
    </r>
  </si>
  <si>
    <t>15-16.04.2019
м.Київ</t>
  </si>
  <si>
    <t>танцювальний спорт (брейкінг)</t>
  </si>
  <si>
    <t>Всеукраїнська спартакіада "Здоров`я" серед науково-педагогічних та педагогічних працівників аграрних ЗВО МОН України</t>
  </si>
  <si>
    <r>
      <t>Кубок України</t>
    </r>
    <r>
      <rPr>
        <sz val="11"/>
        <rFont val="Times New Roman"/>
        <family val="1"/>
      </rPr>
      <t xml:space="preserve"> з баскетболу серед жіночих команд сезону 2018-2019 років
</t>
    </r>
    <r>
      <rPr>
        <sz val="11"/>
        <color indexed="12"/>
        <rFont val="Times New Roman"/>
        <family val="1"/>
      </rPr>
      <t>(http://fbu.ua/statistics/league-31503/calendar#mbt:5-303$f&amp;team=4682857)</t>
    </r>
  </si>
  <si>
    <t xml:space="preserve">24.11.2018-23.01.2019 </t>
  </si>
  <si>
    <t>Команда НУБіП
4 гри</t>
  </si>
  <si>
    <r>
      <t>Чемпіонат України</t>
    </r>
    <r>
      <rPr>
        <sz val="11"/>
        <rFont val="Times New Roman"/>
        <family val="1"/>
      </rPr>
      <t xml:space="preserve"> з баскетболу серед жіночих команд сезону 2018-2019 років. Вища ліга. 
Турнірна таблиця:
</t>
    </r>
    <r>
      <rPr>
        <sz val="11"/>
        <color indexed="12"/>
        <rFont val="Times New Roman"/>
        <family val="1"/>
      </rPr>
      <t>(http://fbu.ua/statistics/league-10843/standings)</t>
    </r>
  </si>
  <si>
    <t>22.11.2018-
02.04.2019</t>
  </si>
  <si>
    <r>
      <t xml:space="preserve">Команда
НУБіП України,
3 </t>
    </r>
    <r>
      <rPr>
        <sz val="11"/>
        <color indexed="10"/>
        <rFont val="Times New Roman"/>
        <family val="1"/>
      </rPr>
      <t xml:space="preserve">(9) </t>
    </r>
    <r>
      <rPr>
        <sz val="11"/>
        <rFont val="Times New Roman"/>
        <family val="1"/>
      </rPr>
      <t>ігор
(10 команд)</t>
    </r>
  </si>
  <si>
    <t>12,19,23 11.2018, 
м.Київ</t>
  </si>
  <si>
    <r>
      <t>Х чемпіонат України</t>
    </r>
    <r>
      <rPr>
        <sz val="11"/>
        <color indexed="12"/>
        <rFont val="Times New Roman"/>
        <family val="1"/>
      </rPr>
      <t xml:space="preserve"> з баскетболу </t>
    </r>
    <r>
      <rPr>
        <b/>
        <sz val="11"/>
        <color indexed="12"/>
        <rFont val="Times New Roman"/>
        <family val="1"/>
      </rPr>
      <t>серед студентських команд</t>
    </r>
    <r>
      <rPr>
        <sz val="11"/>
        <color indexed="12"/>
        <rFont val="Times New Roman"/>
        <family val="1"/>
      </rPr>
      <t xml:space="preserve"> - СБЛУ «Студентська баскетбольна ліга України".Перший етап. Київський етап. </t>
    </r>
  </si>
  <si>
    <t>Команда НУБіП -2
9 ігор</t>
  </si>
  <si>
    <t>10 
у гр.</t>
  </si>
  <si>
    <t>4 
у гру
пі</t>
  </si>
  <si>
    <r>
      <t xml:space="preserve">Столична ліга з волейболу серед чоловічих команд сезону 2018-2019 рр. 3 дивізіон. Група Е. 4 місце з 10 команд Таблиця: </t>
    </r>
    <r>
      <rPr>
        <sz val="11"/>
        <color indexed="12"/>
        <rFont val="Times New Roman"/>
        <family val="1"/>
      </rPr>
      <t>(https://ukv.org.ua/index.php?option=com_joomleague&amp;func=showResultsRank&amp;layout=bydiv&amp;p=373&amp;Itemid=4089)</t>
    </r>
  </si>
  <si>
    <r>
      <t xml:space="preserve">Столична ліга з волейболу серед чоловічих і жіночих команд сезону 2018-2019 рр. 3 дивізіон. Група Д. 10 місце з 10 команд Таблиця: </t>
    </r>
    <r>
      <rPr>
        <sz val="11"/>
        <color indexed="12"/>
        <rFont val="Times New Roman"/>
        <family val="1"/>
      </rPr>
      <t>(https://ukv.org.ua/index.php?option=com_joomleague&amp;func=showResultsRank&amp;layout=bydiv&amp;p=372&amp;Itemid=4087)</t>
    </r>
  </si>
  <si>
    <t>1/4 фін</t>
  </si>
  <si>
    <t>Команда НУБіП України
2 гри</t>
  </si>
  <si>
    <t>2
у гр.</t>
  </si>
  <si>
    <t>5.11, 12.12.2018 м.Київ</t>
  </si>
  <si>
    <t>Команда НУБіП України
10 ігор
+ 4 гри плей-оф</t>
  </si>
  <si>
    <t>3.10.2018-15.03.2019
м.Київ</t>
  </si>
  <si>
    <r>
      <t xml:space="preserve">Столична ліга з волейболу серед  жіночих команд сезону 2018-2019 рр. 2 дивізіон. Група В. 2 місце з 6 команд Таблиця: </t>
    </r>
    <r>
      <rPr>
        <sz val="11"/>
        <color indexed="12"/>
        <rFont val="Times New Roman"/>
        <family val="1"/>
      </rPr>
      <t>(https://ukv.org.ua/index.php?option=com_joomleague&amp;func=showResultsRank&amp;layout=bydiv&amp;p=379&amp;Itemid=4101)</t>
    </r>
  </si>
  <si>
    <t>6.10.2018 - 
12.01.2019</t>
  </si>
  <si>
    <t>Команда НУБіП -1
9 ігор</t>
  </si>
  <si>
    <t>4.10.2018 - 
21.01.2019
м. Київ</t>
  </si>
  <si>
    <r>
      <t xml:space="preserve">Кубок Столичної ліга з волейболу серед  жіночих команд сезону 2018-2019 рр. учасники 1/8 і 1/4 фіналу Сітка: </t>
    </r>
    <r>
      <rPr>
        <sz val="11"/>
        <color indexed="12"/>
        <rFont val="Times New Roman"/>
        <family val="1"/>
      </rPr>
      <t>(https://ukv.org.ua/content/view/1253/4111/)</t>
    </r>
  </si>
  <si>
    <r>
      <t xml:space="preserve">Кубок Столичної ліга з волейболу серед  чоловічих команд сезону 2018-2019 рр. учасники 2 етапу Сітка: </t>
    </r>
    <r>
      <rPr>
        <sz val="11"/>
        <color indexed="12"/>
        <rFont val="Times New Roman"/>
        <family val="1"/>
      </rPr>
      <t>(https://ukv.org.ua/content/view/1253/4111/)</t>
    </r>
  </si>
  <si>
    <t>Ком НУБіП 2
1 гра
Ком НУБіП 
1 гра</t>
  </si>
  <si>
    <t xml:space="preserve">
19.11.2018
3.12.2018 м.Київ</t>
  </si>
  <si>
    <t>уч.
2 ет
уч.
3 ет</t>
  </si>
  <si>
    <t>4 
у гр.</t>
  </si>
  <si>
    <r>
      <t xml:space="preserve">28-ий </t>
    </r>
    <r>
      <rPr>
        <b/>
        <sz val="11"/>
        <rFont val="Times New Roman"/>
        <family val="1"/>
      </rPr>
      <t>чемпіонат України з волейболу, друга ліга,</t>
    </r>
    <r>
      <rPr>
        <sz val="11"/>
        <rFont val="Times New Roman"/>
        <family val="1"/>
      </rPr>
      <t xml:space="preserve"> серед чоловічих команд сезону 2018-2019 рр. група "А" (7 команд) Склад ком =12 (-1) осіб на гру х </t>
    </r>
    <r>
      <rPr>
        <sz val="11"/>
        <color indexed="10"/>
        <rFont val="Times New Roman"/>
        <family val="1"/>
      </rPr>
      <t>12</t>
    </r>
    <r>
      <rPr>
        <sz val="11"/>
        <rFont val="Times New Roman"/>
        <family val="1"/>
      </rPr>
      <t xml:space="preserve"> ігор)</t>
    </r>
  </si>
  <si>
    <t>Всеукр.спарт."Здоров`я"НПП агр.ЗВО МОН України</t>
  </si>
  <si>
    <t>11.2018</t>
  </si>
  <si>
    <t>__.11.2018</t>
  </si>
  <si>
    <t>18.11.2018
м. Київ</t>
  </si>
  <si>
    <t>Кубок України з перетягування канату серед студентів</t>
  </si>
  <si>
    <t>Відкритий кубок міста Києва з перетягування канату</t>
  </si>
  <si>
    <t>Кубок України серед студентів з перетягування канату</t>
  </si>
  <si>
    <t>.10.2018</t>
  </si>
  <si>
    <r>
      <t xml:space="preserve">Регбі. </t>
    </r>
    <r>
      <rPr>
        <sz val="11"/>
        <rFont val="Times New Roman"/>
        <family val="1"/>
      </rPr>
      <t xml:space="preserve">Тренер особистий </t>
    </r>
  </si>
  <si>
    <t>Чемпіонат України з регбі, грає в складі команди НТУУ (КПІ) м. Києва</t>
  </si>
  <si>
    <r>
      <t xml:space="preserve">Резерв збірної команди України (юнаки) 2018 р. </t>
    </r>
    <r>
      <rPr>
        <sz val="11"/>
        <rFont val="Times New Roman"/>
        <family val="1"/>
      </rPr>
      <t>Наказ Мінмолодьспорту №5233 від 28.12.2017 п.39. Тренер Ярема С.І. м.Івано-Франківськ, ФСТ "Україна"</t>
    </r>
  </si>
  <si>
    <t>Шкляров Олександр Євгенович, 5.02.2001 066 543-8145</t>
  </si>
  <si>
    <t>Стрільба з лука.  Відповідальний викладач Гордєєва С.В.</t>
  </si>
  <si>
    <r>
      <t xml:space="preserve">Присвоєння звання 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 зі стрільби з лука. </t>
    </r>
  </si>
  <si>
    <t>Наказ Міністерства молоді та спорту України №4825 від 19.10.2018</t>
  </si>
  <si>
    <t xml:space="preserve">Грабік Олександра Володимирівна, 24.01.2000 </t>
  </si>
  <si>
    <t>Кандидат до збірної команди України 2018</t>
  </si>
  <si>
    <t>Блок</t>
  </si>
  <si>
    <t>Наказ Міністерства молоді та спорту України від 28.12.2017 №5233, п.5 тренер Львовський Д.З., Вінниця</t>
  </si>
  <si>
    <r>
      <t xml:space="preserve">Члени збірної команди України 2018 р. </t>
    </r>
    <r>
      <rPr>
        <sz val="11"/>
        <rFont val="Times New Roman"/>
        <family val="1"/>
      </rPr>
      <t>Додаток 54</t>
    </r>
  </si>
  <si>
    <t>Наказ Міністерства молоді та спорту України від 28.12.2017 №5236 Додаток 64, п.</t>
  </si>
  <si>
    <t>СОБ</t>
  </si>
  <si>
    <t>Наказ Міністерства молоді та спорту України від 28.12.2017 №5236 Додаток 64, п.4</t>
  </si>
  <si>
    <t>СРП, СРО</t>
  </si>
  <si>
    <t>Член збірної команди України 2019 р.</t>
  </si>
  <si>
    <t>20.01.2019</t>
  </si>
  <si>
    <t>27.01.2019</t>
  </si>
  <si>
    <t>10.02.2019</t>
  </si>
  <si>
    <t>Чемпіонат Києва зі спортивного орієнтування на лижах, група Ч21Е</t>
  </si>
  <si>
    <t>Витрачено коштів, тис. грн. на:</t>
  </si>
  <si>
    <t>Заявочні внески</t>
  </si>
  <si>
    <t>Придбання форми</t>
  </si>
  <si>
    <t>Придбання інвентарю</t>
  </si>
  <si>
    <t xml:space="preserve">Команда
НУБіП України </t>
  </si>
  <si>
    <t xml:space="preserve">Чемпіонат ФАСК з футзалу (чоловіки),  вища ліга (чемпіонат Києва серед ЗВО) </t>
  </si>
  <si>
    <r>
      <t xml:space="preserve">Кубок футбольної асоціації студентів Києва з футзалу (чоловіки) </t>
    </r>
    <r>
      <rPr>
        <sz val="11"/>
        <color indexed="12"/>
        <rFont val="Times New Roman"/>
        <family val="1"/>
      </rPr>
      <t xml:space="preserve">http://fask.com.ua/mini_football/kubok-choloviki-/  </t>
    </r>
  </si>
  <si>
    <t>Романчук Сергій  Валентинович</t>
  </si>
  <si>
    <t>Козій Богдан Володимирович</t>
  </si>
  <si>
    <t>Бурлака Дмитро Романович</t>
  </si>
  <si>
    <t>Гришин Антон Анатолійович</t>
  </si>
  <si>
    <t>Ставничий Олег Сергійович</t>
  </si>
  <si>
    <t>Степанюк Владислав Михайлович</t>
  </si>
  <si>
    <t>Копанєв Ярослав Анатолійович</t>
  </si>
  <si>
    <t>Мацапула Сергій Валерійович</t>
  </si>
  <si>
    <t>Касабуцький Дмитро Михайлович</t>
  </si>
  <si>
    <t>Писарєвський Вячеслав Вадимович</t>
  </si>
  <si>
    <t>Надобенко Вадим Сергійович</t>
  </si>
  <si>
    <t>Заїка Олексій Сергійович</t>
  </si>
  <si>
    <t>Бортовський Тарас Вікторович</t>
  </si>
  <si>
    <t>Присяжнюк Богдан Миколаєвич</t>
  </si>
  <si>
    <t>Сорокін Олексій Валерійович</t>
  </si>
  <si>
    <t xml:space="preserve">асистент каф. </t>
  </si>
  <si>
    <t>К-ть очок</t>
  </si>
  <si>
    <t>ч-т ФАСК</t>
  </si>
  <si>
    <t>н/у</t>
  </si>
  <si>
    <t>Біот</t>
  </si>
  <si>
    <r>
      <t xml:space="preserve">Плавання. Відповідальний викладач: </t>
    </r>
    <r>
      <rPr>
        <sz val="11"/>
        <rFont val="Times New Roman"/>
        <family val="1"/>
      </rPr>
      <t>Отрошко О.В.</t>
    </r>
  </si>
  <si>
    <t>Вишневський Микола Олександрович</t>
  </si>
  <si>
    <t>Всеукраїнська спартакіада "Здоров`я" серед науково-педагогічних та педагогічних працівників аграрних ЗВО 
ІІІ-ІV р.а. МОН України</t>
  </si>
  <si>
    <t>Ражик Лілія</t>
  </si>
  <si>
    <t>Легкоатлетична естафета серед ЗВО III-IV р.а. Голосіївського району</t>
  </si>
  <si>
    <t>Спартакіада "Здоровёя" серед професорсько-викладацького складу ЗВО ІІІ-ІУ р.а., що розташовані на території Голосіївського району Києва</t>
  </si>
  <si>
    <t>31.01-2.02.2018</t>
  </si>
  <si>
    <t>Калюжний Олег</t>
  </si>
  <si>
    <t>коротка дистанція</t>
  </si>
  <si>
    <t>Агрон.</t>
  </si>
  <si>
    <t>К-ть ком. учасниць</t>
  </si>
  <si>
    <t>довга дистанція</t>
  </si>
  <si>
    <t>Доцент кафедри адміністративного менеджменту та ЗЕД</t>
  </si>
  <si>
    <t>Право</t>
  </si>
  <si>
    <t>Друзь Ксенія</t>
  </si>
  <si>
    <t>ВБР</t>
  </si>
  <si>
    <t xml:space="preserve">Чоловіча команда
НУБіП
</t>
  </si>
  <si>
    <t>БТ</t>
  </si>
  <si>
    <t>КР</t>
  </si>
  <si>
    <t>БЦІ</t>
  </si>
  <si>
    <t>Федорчук Михайло</t>
  </si>
  <si>
    <t>Екол.</t>
  </si>
  <si>
    <t>н</t>
  </si>
  <si>
    <t>19-ті відкриті змагання "Голосіївська осінь" та Кубок пам`яті друзів (м.Київ), група Ч55</t>
  </si>
  <si>
    <t>спринт масстарт</t>
  </si>
  <si>
    <t>к</t>
  </si>
  <si>
    <t>дист. за вибором</t>
  </si>
  <si>
    <t>Веслування академічне</t>
  </si>
  <si>
    <t>Викладач кафедри фізичного виховання</t>
  </si>
  <si>
    <t>с</t>
  </si>
  <si>
    <t>спринтерська дист.</t>
  </si>
  <si>
    <r>
      <t>Волейбол (чоловіки). Відповідальний за підготовку команди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Вишневський М.О.</t>
    </r>
  </si>
  <si>
    <t>Вишневський М.О.</t>
  </si>
  <si>
    <t>по 60</t>
  </si>
  <si>
    <r>
      <t xml:space="preserve">Чоловіча команда
НУБіП України,
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поєдинка</t>
    </r>
  </si>
  <si>
    <t>Чемпіонат України з перетягування канату</t>
  </si>
  <si>
    <t>сума 3-ох дист</t>
  </si>
  <si>
    <t>команда Києва</t>
  </si>
  <si>
    <t>Кубок України 2018 року (на велосипедах, ІІІ-IV ранг), група жінки</t>
  </si>
  <si>
    <t>сезон 2018 р</t>
  </si>
  <si>
    <t>сума 6 етапів</t>
  </si>
  <si>
    <r>
      <t xml:space="preserve">Футбол, футзал (чоловіки).  Відповідальний за підготовку команди Костенко М.П. </t>
    </r>
    <r>
      <rPr>
        <sz val="11"/>
        <rFont val="Times New Roman"/>
        <family val="1"/>
      </rPr>
      <t>(тренери з 04.2018 ________, ____________)</t>
    </r>
  </si>
  <si>
    <t xml:space="preserve">Чемпіонат України з кіокушинкай карате серед дорослих </t>
  </si>
  <si>
    <t xml:space="preserve">Кіокушин карате, кіокушинкай карате.  Відповідальний за підготовку Вербицький С.О.  </t>
  </si>
  <si>
    <t>Кіокушин карате,
кіокушинкай карате</t>
  </si>
  <si>
    <t>Кіокушин карате, 
кіокушинкай карате</t>
  </si>
  <si>
    <t>Кіокушин карате, кіокушинкай карате</t>
  </si>
  <si>
    <t>Спартакіада НПП ВНЗ Голос. р-ну
група 35-44 р.</t>
  </si>
  <si>
    <t>50м на спині 1.03,97</t>
  </si>
  <si>
    <t>Спартакіада НПП ВНЗ Голос.р-ну
група 35-44 р.</t>
  </si>
  <si>
    <t>Спартакіада НПП ВНЗ Голос. р-ну, група 55-59 р.</t>
  </si>
  <si>
    <r>
      <t xml:space="preserve">Волейбол. </t>
    </r>
    <r>
      <rPr>
        <sz val="11"/>
        <rFont val="Times New Roman"/>
        <family val="1"/>
      </rPr>
      <t xml:space="preserve">Науково-педагогічні працівники.  </t>
    </r>
    <r>
      <rPr>
        <b/>
        <sz val="11"/>
        <rFont val="Times New Roman"/>
        <family val="1"/>
      </rPr>
      <t xml:space="preserve">Відповідальний викладач: </t>
    </r>
    <r>
      <rPr>
        <sz val="11"/>
        <rFont val="Times New Roman"/>
        <family val="1"/>
      </rPr>
      <t>Вишневський М.О.</t>
    </r>
  </si>
  <si>
    <t>Команда НУБіП</t>
  </si>
  <si>
    <t>Бадзюнь Іван Олександрович</t>
  </si>
  <si>
    <t>Денисенко Олександр Олександрович</t>
  </si>
  <si>
    <t>Коль Іван Олександрович</t>
  </si>
  <si>
    <t>Круглов Валентин Андрійович</t>
  </si>
  <si>
    <t>Солянник Стас Олегович</t>
  </si>
  <si>
    <t>Шлопан Дмитро Євгенійович</t>
  </si>
  <si>
    <t>Екол</t>
  </si>
  <si>
    <t>1ст</t>
  </si>
  <si>
    <t>Спортивні секції
(1-18)
Вид спорту</t>
  </si>
  <si>
    <t>Спортивні секції
(вид спорту)</t>
  </si>
  <si>
    <r>
      <t xml:space="preserve">ІУ літня спартакіада Києва  
Стаття: </t>
    </r>
    <r>
      <rPr>
        <sz val="11"/>
        <color indexed="12"/>
        <rFont val="Times New Roman"/>
        <family val="1"/>
      </rPr>
      <t>https://nubip.edu.ua/node/59278</t>
    </r>
    <r>
      <rPr>
        <sz val="11"/>
        <rFont val="Times New Roman"/>
        <family val="1"/>
      </rPr>
      <t xml:space="preserve">  
Всеукраїнський спортивний фестиваль "Всеукраїнські студентські ігри"</t>
    </r>
  </si>
  <si>
    <t>Всеукраїнські спортивні ігри студентів аграрних ЗВО ІІІ-ІV р.а. МОН України, 2018 року</t>
  </si>
  <si>
    <t>14-16.06.2019</t>
  </si>
  <si>
    <t>Футзал, міні-футбол чол.</t>
  </si>
  <si>
    <r>
      <t xml:space="preserve">Рейтинг спортсменів НУБіП України
</t>
    </r>
    <r>
      <rPr>
        <sz val="11"/>
        <rFont val="Times New Roman"/>
        <family val="1"/>
      </rPr>
      <t>(бали за зайняті 1-8 місця на офіційних* міжнародних, всеукраїнських, обласних, районних змаганнях; 
1-12 місця на офіційних студентських міжнарподних і всеукраїнських змаганнях) за 2018-2019 навчальний рік</t>
    </r>
  </si>
  <si>
    <t>Назва змагань
(за 2018-2019 н.р.)</t>
  </si>
  <si>
    <t>Ст.викл.каф.фізичн.виховання</t>
  </si>
  <si>
    <t>Пархоменко Олександра В`ячеславівна</t>
  </si>
  <si>
    <t>Футбол чоловіки</t>
  </si>
  <si>
    <t>Всього:</t>
  </si>
  <si>
    <t>Костенко М.П.</t>
  </si>
  <si>
    <t>Амонов Андрій</t>
  </si>
  <si>
    <t>Валієв Елвін</t>
  </si>
  <si>
    <t>Васильченко Євгеній</t>
  </si>
  <si>
    <t>Гаа Богдан</t>
  </si>
  <si>
    <t>Ківало Олег</t>
  </si>
  <si>
    <t>Кравченко Іван</t>
  </si>
  <si>
    <t>Кутовенко Богдан</t>
  </si>
  <si>
    <t>Литвишко Богдан</t>
  </si>
  <si>
    <t>Лісовський Артем</t>
  </si>
  <si>
    <t>Орел Дмитро</t>
  </si>
  <si>
    <t>Романенко Андрій</t>
  </si>
  <si>
    <t>Рябов Володимир</t>
  </si>
  <si>
    <t>Сидорчук Олександр</t>
  </si>
  <si>
    <t>Скала Владислав</t>
  </si>
  <si>
    <t>Ткаленко Володимир</t>
  </si>
  <si>
    <t>Цукарудзе Ілля</t>
  </si>
  <si>
    <t>Черпаков Євген</t>
  </si>
  <si>
    <t>Чибунду Моріс Обінна</t>
  </si>
  <si>
    <t>Шаталов Олександр</t>
  </si>
  <si>
    <t>Широков Дмитро</t>
  </si>
  <si>
    <t>Шишкін Сергій</t>
  </si>
  <si>
    <r>
      <t xml:space="preserve">Чемпіонат України з футболу серед юніорів, перша ліга (U19), група 2 </t>
    </r>
    <r>
      <rPr>
        <sz val="11"/>
        <rFont val="Times New Roman"/>
        <family val="1"/>
      </rPr>
      <t xml:space="preserve">(всього грає 39 команд у 4 групах) 
3 м у групі  </t>
    </r>
    <r>
      <rPr>
        <sz val="11"/>
        <color indexed="12"/>
        <rFont val="Times New Roman"/>
        <family val="1"/>
      </rPr>
      <t xml:space="preserve">http://duflu.org.ua </t>
    </r>
    <r>
      <rPr>
        <sz val="11"/>
        <rFont val="Times New Roman"/>
        <family val="1"/>
      </rPr>
      <t>Група 2 =12 команд,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ігри у 2 кола, всього 22 гри х 18 (-5) гравців (заявочн.лист на гру)</t>
    </r>
  </si>
  <si>
    <t>В.К. Пархоменко</t>
  </si>
  <si>
    <t>Підтв.док.</t>
  </si>
  <si>
    <t>Всеукр.</t>
  </si>
  <si>
    <t>1
м</t>
  </si>
  <si>
    <t>2
м</t>
  </si>
  <si>
    <t>3
м</t>
  </si>
  <si>
    <t>Сума:</t>
  </si>
  <si>
    <t>М1</t>
  </si>
  <si>
    <t>Спреці-
альність</t>
  </si>
  <si>
    <t>Бокс</t>
  </si>
  <si>
    <t>Агро</t>
  </si>
  <si>
    <t>Спортивне орієнтування</t>
  </si>
  <si>
    <t>ЛСПГ</t>
  </si>
  <si>
    <t>МТ</t>
  </si>
  <si>
    <t>ЗРБЕ</t>
  </si>
  <si>
    <t>Вет</t>
  </si>
  <si>
    <t>Перетягування
канату</t>
  </si>
  <si>
    <t>ЕАЕ</t>
  </si>
  <si>
    <t>Армспорт</t>
  </si>
  <si>
    <t>І розр.</t>
  </si>
  <si>
    <t>Футзал (чол.)</t>
  </si>
  <si>
    <t>Команда
НУБіП України,
склад ком. 2ч+2ж</t>
  </si>
  <si>
    <t>08.10.2018,
м.Київ</t>
  </si>
  <si>
    <t>Баскетбол чол.</t>
  </si>
  <si>
    <t>Крупко Н.В.</t>
  </si>
  <si>
    <t>Набрано балів до спорт. рейтингу у-ту</t>
  </si>
  <si>
    <t>Волейбол (чол.)</t>
  </si>
  <si>
    <t>Кількість 
призових місць</t>
  </si>
  <si>
    <t>1 
міс.</t>
  </si>
  <si>
    <t>2 
міс.</t>
  </si>
  <si>
    <t>3 
міс.</t>
  </si>
  <si>
    <t>середня дистанція</t>
  </si>
  <si>
    <t>Спортивна аеробіка</t>
  </si>
  <si>
    <t>Плавання</t>
  </si>
  <si>
    <t>Приходько Ігор</t>
  </si>
  <si>
    <t>Іванюк Єдуард</t>
  </si>
  <si>
    <t>Яковініч Іванна</t>
  </si>
  <si>
    <t>Чорноус Юля</t>
  </si>
  <si>
    <t>Федорчук Анна</t>
  </si>
  <si>
    <t>Іщенко Вадим Олександрович</t>
  </si>
  <si>
    <t>Мазепа Іван Анатолійович</t>
  </si>
  <si>
    <t>Остапович Олексій Петрович</t>
  </si>
  <si>
    <t>Шаповал Максим Васильович</t>
  </si>
  <si>
    <t>Гранат Олеся Ігорівна</t>
  </si>
  <si>
    <t>Чворда Наталія Григорівна</t>
  </si>
  <si>
    <t>Соколовська Валерія Павлівна</t>
  </si>
  <si>
    <t>Фещенко Тетяна Олегівна</t>
  </si>
  <si>
    <t>Слєпцов Юрій Віталійович</t>
  </si>
  <si>
    <t>Кукушев Зафір Щерев</t>
  </si>
  <si>
    <t>Тонха Оксана Леонідівна</t>
  </si>
  <si>
    <t>Басетбол 3 х 3 
(жін.)</t>
  </si>
  <si>
    <t xml:space="preserve">по 25 </t>
  </si>
  <si>
    <t>Всеукраїнські спортивні ігри серед студентів аграрних ЗВО ІІІ-ІУ р.а. Міністерства освіти і науки України</t>
  </si>
  <si>
    <t>Грачова Наталія Володимирівна</t>
  </si>
  <si>
    <t>Кушнір Ліза Олегівна</t>
  </si>
  <si>
    <t>Мартиненко Анна Олександрівна</t>
  </si>
  <si>
    <t>Мекенченко Юлія Віталіївна</t>
  </si>
  <si>
    <t>Митник Яна Анатоліївна</t>
  </si>
  <si>
    <t>Онопрійчук Анна Андріївна</t>
  </si>
  <si>
    <t>Павленко Поліна Максимівна</t>
  </si>
  <si>
    <t>Постолюк Марина Русланівна</t>
  </si>
  <si>
    <t>Хорошилова Поліна Богданівна</t>
  </si>
  <si>
    <t>Янова Надія Валентинівна</t>
  </si>
  <si>
    <t>1 юн</t>
  </si>
  <si>
    <t>2-4.10.2018
м.Київ</t>
  </si>
  <si>
    <t>Команда
НУБіП України зіграли 3 гри</t>
  </si>
  <si>
    <t>Баскетбол 3 х 3 (жін.)</t>
  </si>
  <si>
    <t xml:space="preserve">Чемпіонат Києва з баскетболу 3 х 3 серед студентських команд. За програмою ХІУ літньої універсіади Києва. </t>
  </si>
  <si>
    <t>Команда
НУБіП України,-1
5 ігор
(10 команд)</t>
  </si>
  <si>
    <t>24.04.2019
м.Київ</t>
  </si>
  <si>
    <t>12.04.2019
м.Київ</t>
  </si>
  <si>
    <t>НУБіП - 2 
(10 ком.) 5 ігор</t>
  </si>
  <si>
    <t>Команда
НУБіП України,
28 ігор</t>
  </si>
  <si>
    <t>Баскетбол
(жін.)</t>
  </si>
  <si>
    <t>Кубок України з баскетболу серед жіночих команд сезону 2018-2019 років</t>
  </si>
  <si>
    <t>по 15</t>
  </si>
  <si>
    <t>по 10</t>
  </si>
  <si>
    <t>ТТ</t>
  </si>
  <si>
    <t>Філ англ</t>
  </si>
  <si>
    <t>ТПМ</t>
  </si>
  <si>
    <t>Журн</t>
  </si>
  <si>
    <t>Регіональний чемпіонат України з баскетболу 3 х 3  серед студентських команд. Фінальний етап</t>
  </si>
  <si>
    <t>17.04.2019, 
м.Київ</t>
  </si>
  <si>
    <t>по 14</t>
  </si>
  <si>
    <t>Баскетбол жін.</t>
  </si>
  <si>
    <t>26.05.2019
м. Київ</t>
  </si>
  <si>
    <t>уч.</t>
  </si>
  <si>
    <t>класична дист 144</t>
  </si>
  <si>
    <t>30.06-6.07.2019</t>
  </si>
  <si>
    <t>по 25</t>
  </si>
  <si>
    <t>Федонюк Оксана</t>
  </si>
  <si>
    <t>команда НУБіП</t>
  </si>
  <si>
    <t>Сидорець Альбіна</t>
  </si>
  <si>
    <t>в.к. 45 кг</t>
  </si>
  <si>
    <t>Єнєва Ганна</t>
  </si>
  <si>
    <t>в.к. 49 кг</t>
  </si>
  <si>
    <t>в.к. 64 кг</t>
  </si>
  <si>
    <t>Гордієнко Юлія</t>
  </si>
  <si>
    <t>в.к. 87 кг</t>
  </si>
  <si>
    <t>в.к. +87 кг</t>
  </si>
  <si>
    <t>Маліневький Олег</t>
  </si>
  <si>
    <t>в.к. 61 кг</t>
  </si>
  <si>
    <t>в.к. 67 кг</t>
  </si>
  <si>
    <t>в.к. 81 кг</t>
  </si>
  <si>
    <t>в.к. +109 кг</t>
  </si>
  <si>
    <t>аспір 1рн</t>
  </si>
  <si>
    <t>Турнір з паркового волейболу серед чоловічих команд міста Києва</t>
  </si>
  <si>
    <t>ІV Спартакіада серед студентів ЗВО м.Києва ІІІ-ІV р.а. 2018-2019 н.р.</t>
  </si>
  <si>
    <t>СБЛУ 18-19</t>
  </si>
  <si>
    <r>
      <t xml:space="preserve">Плавання НПП. Відповідальний викладач: </t>
    </r>
    <r>
      <rPr>
        <sz val="11"/>
        <rFont val="Times New Roman"/>
        <family val="1"/>
      </rPr>
      <t>Отрошко О.В.</t>
    </r>
  </si>
  <si>
    <t xml:space="preserve">XIV літня Універсіада міста Києва з плавання </t>
  </si>
  <si>
    <t xml:space="preserve">28.03.2019 басейн КНУБА  </t>
  </si>
  <si>
    <t>10.03.2019</t>
  </si>
  <si>
    <t>50м на спині 43,56</t>
  </si>
  <si>
    <t xml:space="preserve">50м на спині </t>
  </si>
  <si>
    <t>н/я</t>
  </si>
  <si>
    <t>Шутий Павло</t>
  </si>
  <si>
    <t>50м на спині 37,29</t>
  </si>
  <si>
    <t>Одинець Дмитро</t>
  </si>
  <si>
    <t>Романишин Тарас</t>
  </si>
  <si>
    <t>Естаф.4x25 комбінована</t>
  </si>
  <si>
    <t>50м в/стиль 36,65</t>
  </si>
  <si>
    <t>виконала  ІІІ р-д</t>
  </si>
  <si>
    <t>50м в/стиль 37,68</t>
  </si>
  <si>
    <t>виконав  ІІІ р-д</t>
  </si>
  <si>
    <t>виконав  ІІ р-д</t>
  </si>
  <si>
    <t>50м в/стиль 26,27</t>
  </si>
  <si>
    <t>Чистяков Євген</t>
  </si>
  <si>
    <t>Естаф.4x25 в/стиль</t>
  </si>
  <si>
    <t>50м в/стиль 30,56</t>
  </si>
  <si>
    <t>Прокіпчук Олександр</t>
  </si>
  <si>
    <t>50м в/ст.29,43 П р-д</t>
  </si>
  <si>
    <t>50м в/ст.27,56 П р-д</t>
  </si>
  <si>
    <t>50м в/ст.30,68 ІП р-д</t>
  </si>
  <si>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серед жінок
(Угорська республіка)</t>
    </r>
  </si>
  <si>
    <t>12-13.05.2018</t>
  </si>
  <si>
    <t>50м в/ст.32,64 ІП р-д</t>
  </si>
  <si>
    <t>50м в/стиль 34,72</t>
  </si>
  <si>
    <t>Попов Олександр</t>
  </si>
  <si>
    <t>д/к ф/ст</t>
  </si>
  <si>
    <t xml:space="preserve">50м в/стиль </t>
  </si>
  <si>
    <t>50м брас 40,00</t>
  </si>
  <si>
    <t>50м брас 47,65</t>
  </si>
  <si>
    <t>д/к пов</t>
  </si>
  <si>
    <t>50м брас 29,12</t>
  </si>
  <si>
    <t>50м брас 34,59</t>
  </si>
  <si>
    <t>Команда
НУБіП України
10 чол. + 2 жін.</t>
  </si>
  <si>
    <r>
      <t xml:space="preserve">XIV літня Універсіада міста Києва з плавання  </t>
    </r>
    <r>
      <rPr>
        <sz val="11"/>
        <color indexed="60"/>
        <rFont val="Times New Roman"/>
        <family val="1"/>
      </rPr>
      <t>Команда набрала 159 очок</t>
    </r>
  </si>
  <si>
    <t>14-15.03.2019</t>
  </si>
  <si>
    <t>16.05.2019</t>
  </si>
  <si>
    <t>Боротьба гр.-римська</t>
  </si>
  <si>
    <t>2.04.2019</t>
  </si>
  <si>
    <t>3.04.2019</t>
  </si>
  <si>
    <t>24.03.2019</t>
  </si>
  <si>
    <t>Результати участі збірних команд НУБіП України у всеукраїнських, міських, районних змаганнях серед ЗВО за 2018-2019 н.р.</t>
  </si>
  <si>
    <t>1-3.10.2019</t>
  </si>
  <si>
    <r>
      <t xml:space="preserve">Чемпіонат Києва з шахів серед команд ЗВО в програмі ІУ Спартакіади серед ЗВО м.Києва 2018-2019 рр.
Стаття: </t>
    </r>
    <r>
      <rPr>
        <sz val="11"/>
        <color indexed="12"/>
        <rFont val="Times New Roman"/>
        <family val="1"/>
      </rPr>
      <t>(https://nubip.edu.ua/node/54598)</t>
    </r>
  </si>
  <si>
    <r>
      <t xml:space="preserve"> </t>
    </r>
    <r>
      <rPr>
        <b/>
        <sz val="11"/>
        <color indexed="10"/>
        <rFont val="Times New Roman"/>
        <family val="1"/>
      </rPr>
      <t>14</t>
    </r>
    <r>
      <rPr>
        <b/>
        <sz val="11"/>
        <rFont val="Times New Roman"/>
        <family val="1"/>
      </rPr>
      <t xml:space="preserve">-й Чемпіонат Європи зі спортивного радіоорієнтування, ІІ ранг </t>
    </r>
    <r>
      <rPr>
        <sz val="11"/>
        <rFont val="Times New Roman"/>
        <family val="1"/>
      </rPr>
      <t>Compet.: W20
(Республіка Польща)
Стаття (</t>
    </r>
    <r>
      <rPr>
        <sz val="11"/>
        <color indexed="12"/>
        <rFont val="Times New Roman"/>
        <family val="1"/>
      </rPr>
      <t>https://nubip.edu.ua/node/51463</t>
    </r>
    <r>
      <rPr>
        <sz val="11"/>
        <rFont val="Times New Roman"/>
        <family val="1"/>
      </rPr>
      <t xml:space="preserve"> )</t>
    </r>
  </si>
  <si>
    <r>
      <t>Кубок України зі спортивної радіопеленгації. Категорія Ж21
Стаття (</t>
    </r>
    <r>
      <rPr>
        <sz val="11"/>
        <color indexed="12"/>
        <rFont val="Times New Roman"/>
        <family val="1"/>
      </rPr>
      <t>https://nubip.edu.ua/node/50494</t>
    </r>
    <r>
      <rPr>
        <sz val="11"/>
        <rFont val="Times New Roman"/>
        <family val="1"/>
      </rPr>
      <t xml:space="preserve"> )</t>
    </r>
  </si>
  <si>
    <r>
      <t xml:space="preserve">Варшавський марафон, група: жінки </t>
    </r>
    <r>
      <rPr>
        <sz val="11"/>
        <rFont val="Times New Roman"/>
        <family val="1"/>
      </rPr>
      <t>Стаття (</t>
    </r>
    <r>
      <rPr>
        <sz val="11"/>
        <color indexed="12"/>
        <rFont val="Times New Roman"/>
        <family val="1"/>
      </rPr>
      <t>https://nubip.edu.ua/node/51145</t>
    </r>
    <r>
      <rPr>
        <sz val="11"/>
        <rFont val="Times New Roman"/>
        <family val="1"/>
      </rPr>
      <t>)</t>
    </r>
  </si>
  <si>
    <t>7.10.2018
м.Київ</t>
  </si>
  <si>
    <t>Дист. 42195 м 
час = 4:02.05</t>
  </si>
  <si>
    <t>Коваленко Олександр</t>
  </si>
  <si>
    <r>
      <t>Міжнародний марафон
9th Wizz Air Kiev City Marathon</t>
    </r>
    <r>
      <rPr>
        <sz val="11"/>
        <rFont val="Times New Roman"/>
        <family val="1"/>
      </rPr>
      <t xml:space="preserve">
+ Всеукраїнсські змагання на різних дистанціях. Біг по шосе. Стаття: (</t>
    </r>
    <r>
      <rPr>
        <sz val="11"/>
        <color indexed="12"/>
        <rFont val="Times New Roman"/>
        <family val="1"/>
      </rPr>
      <t>https://nubip.edu.ua/node/51145</t>
    </r>
    <r>
      <rPr>
        <sz val="11"/>
        <rFont val="Times New Roman"/>
        <family val="1"/>
      </rPr>
      <t>)</t>
    </r>
  </si>
  <si>
    <t>Дист. 2 км</t>
  </si>
  <si>
    <t>Дист. 5 км</t>
  </si>
  <si>
    <t>7.10.2018
Біла Церква</t>
  </si>
  <si>
    <t>Чемпіонат України на марафонській дистанції "15 Білоцерківський марафон"
м. Біла Церква Київської обл.</t>
  </si>
  <si>
    <t>Дист. 10 км</t>
  </si>
  <si>
    <t>Міні-футбол
(чол)</t>
  </si>
  <si>
    <t>6 студ в складі збірної команди студентів Києва
5 ігор</t>
  </si>
  <si>
    <t>3
у групі</t>
  </si>
  <si>
    <r>
      <t xml:space="preserve">Міжнародний турнір  на «Кубок європейських міст» </t>
    </r>
    <r>
      <rPr>
        <sz val="11"/>
        <rFont val="Times New Roman"/>
        <family val="1"/>
      </rPr>
      <t xml:space="preserve">з міні-футболу 6х6
(м. Секешфехервар, Угорщина)
Стаття </t>
    </r>
    <r>
      <rPr>
        <sz val="11"/>
        <color indexed="12"/>
        <rFont val="Times New Roman"/>
        <family val="1"/>
      </rPr>
      <t>(https://nubip.edu.ua/node/51590)</t>
    </r>
  </si>
  <si>
    <t>19-22.09.2018 Угорська Республіка</t>
  </si>
  <si>
    <r>
      <rPr>
        <b/>
        <sz val="11"/>
        <color indexed="10"/>
        <rFont val="Times New Roman"/>
        <family val="1"/>
      </rPr>
      <t>Міжнародний турнір</t>
    </r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 xml:space="preserve">на «Кубок європейських міст» </t>
    </r>
    <r>
      <rPr>
        <sz val="11"/>
        <color indexed="10"/>
        <rFont val="Times New Roman"/>
        <family val="1"/>
      </rPr>
      <t xml:space="preserve">з міні-футболу 6х6 </t>
    </r>
    <r>
      <rPr>
        <sz val="11"/>
        <rFont val="Times New Roman"/>
        <family val="1"/>
      </rPr>
      <t xml:space="preserve">(м. Секешфехервар, Угорська Республіка) Стаття </t>
    </r>
    <r>
      <rPr>
        <sz val="11"/>
        <color indexed="12"/>
        <rFont val="Times New Roman"/>
        <family val="1"/>
      </rPr>
      <t>(https://nubip.edu.ua/node/51590</t>
    </r>
    <r>
      <rPr>
        <sz val="11"/>
        <rFont val="Times New Roman"/>
        <family val="1"/>
      </rPr>
      <t>)</t>
    </r>
  </si>
  <si>
    <t>В складі збірної команди студентів Києва</t>
  </si>
  <si>
    <r>
      <rPr>
        <sz val="11"/>
        <color indexed="10"/>
        <rFont val="Times New Roman"/>
        <family val="1"/>
      </rPr>
      <t>Міжнародний турнір</t>
    </r>
    <r>
      <rPr>
        <sz val="11"/>
        <rFont val="Times New Roman"/>
        <family val="1"/>
      </rPr>
      <t xml:space="preserve"> з футзалу на «Кубок Голови Наглядової ради Національного університету будівниц-тва та архітектури» м.Київ</t>
    </r>
    <r>
      <rPr>
        <sz val="11"/>
        <color indexed="10"/>
        <rFont val="Times New Roman"/>
        <family val="1"/>
      </rPr>
      <t xml:space="preserve"> (не офіц.зм.)</t>
    </r>
  </si>
  <si>
    <t>Костенко М.П. - тренер</t>
  </si>
  <si>
    <t>Бурко С.В.  - тренер</t>
  </si>
  <si>
    <t>Ст.викл. кафедри фізичного виховання</t>
  </si>
  <si>
    <t xml:space="preserve"> … </t>
  </si>
  <si>
    <r>
      <t>Всеукраїнський Кубок студентів 
на дистанції 5 км за програмою "INTERSPORT RUN UKRAINE" 
Забіг на 5 кілометрів присвячений Дню фізичної культури і спорту України
Стаття (</t>
    </r>
    <r>
      <rPr>
        <sz val="11"/>
        <color indexed="12"/>
        <rFont val="Times New Roman"/>
        <family val="1"/>
      </rPr>
      <t>https://nubip.edu.ua/node/49991</t>
    </r>
    <r>
      <rPr>
        <sz val="11"/>
        <rFont val="Times New Roman"/>
        <family val="1"/>
      </rPr>
      <t>)</t>
    </r>
  </si>
  <si>
    <t>Дистанція 5 км
Команда
НУБіП України</t>
  </si>
  <si>
    <t>Всеукраїнський старт UKRAINE SPORT FEST</t>
  </si>
  <si>
    <r>
      <t>Всеукраїнський Кубок студентів 
на дистанції 5 км
за програмою 
"INTERSPORT RUN UKRAINE"
Забіг на 5 кілометрів присвячений Дню фізичної культури і спорту України
Дистанцію пробігли 35 дівчат і 45 хлопців - студентів НУБіП
Стаття (</t>
    </r>
    <r>
      <rPr>
        <sz val="11"/>
        <color indexed="12"/>
        <rFont val="Times New Roman"/>
        <family val="1"/>
      </rPr>
      <t>https://nubip.edu.ua/node/49991</t>
    </r>
    <r>
      <rPr>
        <sz val="11"/>
        <rFont val="Times New Roman"/>
        <family val="1"/>
      </rPr>
      <t>)</t>
    </r>
  </si>
  <si>
    <t>Ком.НУБіПУ -1</t>
  </si>
  <si>
    <t>Ком.НУБіПУ -2</t>
  </si>
  <si>
    <t>Ком. НУБіП Укр--1</t>
  </si>
  <si>
    <t>Ком. НУБіП Укр.-2</t>
  </si>
  <si>
    <r>
      <t xml:space="preserve">Всеукраїнські змагання, </t>
    </r>
    <r>
      <rPr>
        <sz val="11"/>
        <color indexed="16"/>
        <rFont val="Times New Roman"/>
        <family val="1"/>
      </rPr>
      <t>Кубок України (2 етапи)</t>
    </r>
    <r>
      <rPr>
        <sz val="11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 xml:space="preserve">рангові змагання міжнародної федерації орієнтування (IOF)  2 етапи. </t>
    </r>
    <r>
      <rPr>
        <sz val="11"/>
        <rFont val="Times New Roman"/>
        <family val="1"/>
      </rPr>
      <t xml:space="preserve">
Відкритий чемпіонат Києва "Кубок столицы 2019" м. Київ, група Ч21Е </t>
    </r>
    <r>
      <rPr>
        <sz val="11"/>
        <color indexed="12"/>
        <rFont val="Times New Roman"/>
        <family val="1"/>
      </rPr>
      <t>https://www.facebook.com/groups/448189518709881/</t>
    </r>
  </si>
  <si>
    <t xml:space="preserve">Всеукраїнські змагання.
Відкритий чемпіонат Києва "Кубок столицы 2019" м. Київ, група Ж21А </t>
  </si>
  <si>
    <r>
      <t>Чемпіонат Житомирської області
Всеукраїнські змагання GRANIT CUP 2019, група Ж21Е (м.Коростишів) 
+</t>
    </r>
    <r>
      <rPr>
        <sz val="11"/>
        <color indexed="16"/>
        <rFont val="Times New Roman"/>
        <family val="1"/>
      </rPr>
      <t>Кубок України (2 етапи 8-9.06.2019)</t>
    </r>
  </si>
  <si>
    <t>Чемпіонат світу серед юнаків зі спортивної радіопеленгації (м.Вінниця)</t>
  </si>
  <si>
    <t>суддія змагань</t>
  </si>
  <si>
    <r>
      <t xml:space="preserve">Судівсько-тренерський всеукраїнський семінар 09-11.11.2018. Місце прове-дення м. Київ,  вул. Героїв Оборони, 13, НУБіП України, учбовий корпус №4, ауд.№18 (1 поверх). Програма </t>
    </r>
    <r>
      <rPr>
        <sz val="8"/>
        <color indexed="12"/>
        <rFont val="Times New Roman"/>
        <family val="1"/>
      </rPr>
      <t xml:space="preserve">http://orientsumy.com.ua/index.php?event=1610&amp;inf=1  </t>
    </r>
  </si>
  <si>
    <t>.02.2019
м.Івано-Франківськ</t>
  </si>
  <si>
    <t>ХХІУ міжнародний фестиваль-конкурс естрадно-спортивного танцю "ФЕСТ-2019", стаття в новинах …</t>
  </si>
  <si>
    <r>
      <t xml:space="preserve">ІV Спартакіада серед ЗВО м. Києва 2018-2019 н.р. з баскетболу 3 х 3. За програмою ХІУ літньої універсіади Києва. Стаття: </t>
    </r>
    <r>
      <rPr>
        <sz val="11"/>
        <color indexed="12"/>
        <rFont val="Times New Roman"/>
        <family val="1"/>
      </rPr>
      <t>https://nubip.edu.ua/node/59278</t>
    </r>
  </si>
  <si>
    <t>16.04.2019
м.Київ</t>
  </si>
  <si>
    <t>6.04.2019
м.Київ</t>
  </si>
  <si>
    <r>
      <t>Практична стрільба</t>
    </r>
    <r>
      <rPr>
        <sz val="11"/>
        <rFont val="Times New Roman"/>
        <family val="1"/>
      </rPr>
      <t>/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Тренер особистий </t>
    </r>
  </si>
  <si>
    <r>
      <t>Тхеквондо (ВТФ)</t>
    </r>
    <r>
      <rPr>
        <sz val="11"/>
        <rFont val="Times New Roman"/>
        <family val="1"/>
      </rPr>
      <t>. Тренер особистий.</t>
    </r>
  </si>
  <si>
    <r>
      <t>Теніс</t>
    </r>
    <r>
      <rPr>
        <sz val="11"/>
        <rFont val="Times New Roman"/>
        <family val="1"/>
      </rPr>
      <t>. Тренер особистий.</t>
    </r>
  </si>
  <si>
    <t>Дистанція 4,2 км</t>
  </si>
  <si>
    <t>7.04.2019
м.Київ</t>
  </si>
  <si>
    <t>Гнатюк Ольга</t>
  </si>
  <si>
    <t>Бабій Сергій</t>
  </si>
  <si>
    <t>Дистанція 10  км</t>
  </si>
  <si>
    <t>Доненко Дмитро Олександрович</t>
  </si>
  <si>
    <t xml:space="preserve">Доненко Дмитро </t>
  </si>
  <si>
    <t>Бриндак Євгеній</t>
  </si>
  <si>
    <r>
      <t>Відкриті змагання серед збірних команд студентів закладів вищої освіти ІІІ-ІV рівнів акредитації, які розташовані на території Голосіївського району міста Києва (3 команди)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Стаття в новинах </t>
    </r>
    <r>
      <rPr>
        <sz val="11"/>
        <color indexed="12"/>
        <rFont val="Times New Roman"/>
        <family val="1"/>
      </rPr>
      <t>https://nubip.edu.ua/node/59240</t>
    </r>
  </si>
  <si>
    <t>Ком.НУБіП України в номінації «Cheer Dans Show»</t>
  </si>
  <si>
    <t>5.04.2019
м.Київ
КНУ</t>
  </si>
  <si>
    <t>Столенко Марія</t>
  </si>
  <si>
    <t>ПДО</t>
  </si>
  <si>
    <t>Ком. НУБіП Укр.</t>
  </si>
  <si>
    <t>Першість України</t>
  </si>
  <si>
    <t xml:space="preserve"> .2019</t>
  </si>
  <si>
    <t>Номінація "Cheer Dance Double"</t>
  </si>
  <si>
    <r>
      <t xml:space="preserve">Відкриті змагання серед збірних команд студентів закладів вищої освіти ІІІ-ІV рівнів акредитації, які розташовані на території Голосіївського району міста Києва
Стаття в новинах </t>
    </r>
    <r>
      <rPr>
        <sz val="11"/>
        <color indexed="12"/>
        <rFont val="Times New Roman"/>
        <family val="1"/>
      </rPr>
      <t>https://nubip.edu.ua/node/59240</t>
    </r>
  </si>
  <si>
    <t>Гусєєва Ольга</t>
  </si>
  <si>
    <t>Адамська Яна</t>
  </si>
  <si>
    <t>Кайдаловська Ганна</t>
  </si>
  <si>
    <r>
      <t xml:space="preserve">Чемпіонат України зі спортивного орієнтування (бігом, ветерани) ( ІІІ-ІV ранг), м.Трускавець Львівської обл. Група Ч60 Стаття: </t>
    </r>
    <r>
      <rPr>
        <sz val="11"/>
        <color indexed="12"/>
        <rFont val="Times New Roman"/>
        <family val="1"/>
      </rPr>
      <t xml:space="preserve">https://nubip.edu.ua/node/58954 </t>
    </r>
  </si>
  <si>
    <t>Всеукраїнський Кубок студентів, 
за програмою змагань Wizz Air City Marathon Дистанція 2 км</t>
  </si>
  <si>
    <r>
      <t xml:space="preserve">Міжнародний півмарафонський пробіг
9th NOVA POSHTA KYIV HALF MARATHON </t>
    </r>
    <r>
      <rPr>
        <sz val="11"/>
        <rFont val="Times New Roman"/>
        <family val="1"/>
      </rPr>
      <t xml:space="preserve">
Біг по шосе Контрактова площа.Стаття: </t>
    </r>
    <r>
      <rPr>
        <sz val="11"/>
        <color indexed="12"/>
        <rFont val="Times New Roman"/>
        <family val="1"/>
      </rPr>
      <t>https://nubip.edu.ua/node/59270  +59527</t>
    </r>
  </si>
  <si>
    <t xml:space="preserve">Всеукраїнський Кубок студентів 
на дистанції 2 км
за програмою Wizz Air City Marathon </t>
  </si>
  <si>
    <r>
      <t xml:space="preserve">Всеукраїнський забіг "9th NOVA POSHTA KYIV HALF MARATHON" Національний комплекс «Єкспоцентр України», +17 студентів
Стаття: </t>
    </r>
    <r>
      <rPr>
        <sz val="11"/>
        <color indexed="12"/>
        <rFont val="Times New Roman"/>
        <family val="1"/>
      </rPr>
      <t xml:space="preserve">https://nubip.edu.ua/node/59270 </t>
    </r>
  </si>
  <si>
    <r>
      <t xml:space="preserve">Всеукраїнський забіг "9th NOVA POSHTA KYIV HALF MARATHON" 
Національний комплекс «Єкспоцентр України», +17 студентів
Стаття: </t>
    </r>
    <r>
      <rPr>
        <sz val="11"/>
        <color indexed="12"/>
        <rFont val="Times New Roman"/>
        <family val="1"/>
      </rPr>
      <t xml:space="preserve">https://nubip.edu.ua/node/59270 </t>
    </r>
  </si>
  <si>
    <t>Дистанція 4,2 км
Команда НУБіП України</t>
  </si>
  <si>
    <r>
      <t xml:space="preserve">Рекорд України з гри у шахи
376 пар - 752 учасники. Стаття: </t>
    </r>
    <r>
      <rPr>
        <sz val="11"/>
        <color indexed="12"/>
        <rFont val="Times New Roman"/>
        <family val="1"/>
      </rPr>
      <t xml:space="preserve">https://nubip.edu.ua/node/50441 </t>
    </r>
  </si>
  <si>
    <t>20.09.2018
НУБіП Укр.</t>
  </si>
  <si>
    <t>Одночасна гра у шахи</t>
  </si>
  <si>
    <t>Команда
НУБіП України
(склад 1 осіба)</t>
  </si>
  <si>
    <t>Чемпіонат Києва з шахів серед команд ЗВО в програмі ІУ Спартакіади серед ЗВО м.Києва 2018-2019 рр.</t>
  </si>
  <si>
    <t xml:space="preserve">Турнірі категорії «А» </t>
  </si>
  <si>
    <r>
      <t xml:space="preserve">XVIII Всеукраїнський шаховий фестиваль «Осінні канікули на Оболоні – 2018» Стаття: </t>
    </r>
    <r>
      <rPr>
        <sz val="11"/>
        <color indexed="12"/>
        <rFont val="Times New Roman"/>
        <family val="1"/>
      </rPr>
      <t xml:space="preserve">https://nubip.edu.ua/node/53602 </t>
    </r>
  </si>
  <si>
    <t>31.10-4.11.2018
м.Київ</t>
  </si>
  <si>
    <t>13-16.09.2018
Черкаська обл</t>
  </si>
  <si>
    <r>
      <t xml:space="preserve">Резерв збірної команди України 2018 р. </t>
    </r>
    <r>
      <rPr>
        <sz val="11"/>
        <rFont val="Times New Roman"/>
        <family val="1"/>
      </rPr>
      <t>П 23.</t>
    </r>
  </si>
  <si>
    <t xml:space="preserve">Наказ Міністерства молоді та спорту України від 28.12.2017 №5233  </t>
  </si>
  <si>
    <r>
      <t xml:space="preserve">Кубок України з кінного спорту серед юніорів (м. Жашків Черкаської обл.)
Стаття: </t>
    </r>
    <r>
      <rPr>
        <sz val="11"/>
        <color indexed="12"/>
        <rFont val="Times New Roman"/>
        <family val="1"/>
      </rPr>
      <t xml:space="preserve">https://nubip.edu.ua/node/50274 </t>
    </r>
  </si>
  <si>
    <t xml:space="preserve">Наказ Міністерства молоді та спорту України від 28.12.2018 №2018  </t>
  </si>
  <si>
    <r>
      <t xml:space="preserve">Кандидат до збірної команди України 2019 р. </t>
    </r>
    <r>
      <rPr>
        <sz val="11"/>
        <rFont val="Times New Roman"/>
        <family val="1"/>
      </rPr>
      <t>П 11.</t>
    </r>
  </si>
  <si>
    <t xml:space="preserve">Фінал всеукраїнських змагань с.Лісники КСК "Eguides Club" </t>
  </si>
  <si>
    <r>
      <t xml:space="preserve">Включено до складу </t>
    </r>
    <r>
      <rPr>
        <sz val="14"/>
        <rFont val="Times New Roman CYR"/>
        <family val="0"/>
      </rPr>
      <t xml:space="preserve">збірної </t>
    </r>
    <r>
      <rPr>
        <sz val="14"/>
        <rFont val="Times New Roman CYR"/>
        <family val="1"/>
      </rPr>
      <t xml:space="preserve">команди </t>
    </r>
    <r>
      <rPr>
        <sz val="14"/>
        <rFont val="Times New Roman CYR"/>
        <family val="0"/>
      </rPr>
      <t>України</t>
    </r>
    <r>
      <rPr>
        <sz val="14"/>
        <rFont val="Times New Roman CYR"/>
        <family val="1"/>
      </rPr>
      <t xml:space="preserve"> на 2019 рік, осіб</t>
    </r>
  </si>
  <si>
    <t>Кінний спорт (виїздка)</t>
  </si>
  <si>
    <r>
      <t xml:space="preserve">Чемпіонат Європи з кіокушинкай карате </t>
    </r>
    <r>
      <rPr>
        <sz val="11"/>
        <rFont val="Times New Roman"/>
        <family val="1"/>
      </rPr>
      <t>серед юнаків/дівчат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(м.Будапешт, Угорська Республіка)</t>
    </r>
  </si>
  <si>
    <r>
      <t xml:space="preserve">Чемпіонат Європи з кіокушин карате у вагових категоріях </t>
    </r>
    <r>
      <rPr>
        <sz val="11"/>
        <rFont val="Times New Roman"/>
        <family val="1"/>
      </rPr>
      <t>Група дорослі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(м.Вроцлів, Республіка Польща)</t>
    </r>
  </si>
  <si>
    <t xml:space="preserve">Член збірної команди України 2019 р. </t>
  </si>
  <si>
    <t>Наказ Міністерства молоді та спорту України від 29.12.2018 №5858 с.128</t>
  </si>
  <si>
    <t xml:space="preserve">Кандидат до з збірної команди України 2019 р. </t>
  </si>
  <si>
    <t>Наказ Міністерства молоді та спорту України від 29.12.2018 №5858 с.132</t>
  </si>
  <si>
    <t>79-85 кг</t>
  </si>
  <si>
    <t>ката</t>
  </si>
  <si>
    <t>Наказ Міністерства молоді та спорту України від 29.12.2018 №5858 С.233, п.11</t>
  </si>
  <si>
    <t>Кандидат до збірної команди України 2019 р.</t>
  </si>
  <si>
    <r>
      <t xml:space="preserve">Наказ Міністерства молоді та спорту України від </t>
    </r>
    <r>
      <rPr>
        <sz val="11"/>
        <color indexed="16"/>
        <rFont val="Times New Roman"/>
        <family val="1"/>
      </rPr>
      <t>29.12.2018 №5858</t>
    </r>
    <r>
      <rPr>
        <sz val="11"/>
        <rFont val="Times New Roman"/>
        <family val="1"/>
      </rPr>
      <t xml:space="preserve"> С.268</t>
    </r>
    <r>
      <rPr>
        <sz val="11"/>
        <color indexed="16"/>
        <rFont val="Times New Roman"/>
        <family val="1"/>
      </rPr>
      <t xml:space="preserve"> п.2</t>
    </r>
  </si>
  <si>
    <t>Член збірної команди України 2019</t>
  </si>
  <si>
    <t>Наказ Міністерства молоді та спорту України від 28.12.2018 №5826, п.2 тренер Львовський Д.З., Вінниця</t>
  </si>
  <si>
    <t>"Снайпер столиці" змагання серед студентів ЗВО Ш-ІУ р.а.  м.Києва</t>
  </si>
  <si>
    <t>11.12.2018</t>
  </si>
  <si>
    <t>по 1</t>
  </si>
  <si>
    <t>Жуков Віталій =42</t>
  </si>
  <si>
    <t>Поліщук Світлана =41</t>
  </si>
  <si>
    <t>Корнійчук Софія =34</t>
  </si>
  <si>
    <t>Семко Валерій =47</t>
  </si>
  <si>
    <t>Африканов Ярослав =37</t>
  </si>
  <si>
    <t>8, 11</t>
  </si>
  <si>
    <t>К-ть ком. ЗВО.</t>
  </si>
  <si>
    <t>планували але не проводили</t>
  </si>
  <si>
    <t>завідувач лабораторією кафедри землевпорядного проектування</t>
  </si>
  <si>
    <t>ком.НУБіПУ</t>
  </si>
  <si>
    <t>Гуменюк Євген</t>
  </si>
  <si>
    <r>
      <t xml:space="preserve">Шашки. </t>
    </r>
    <r>
      <rPr>
        <sz val="11"/>
        <rFont val="Times New Roman"/>
        <family val="1"/>
      </rPr>
      <t xml:space="preserve">Відповідальний викладач </t>
    </r>
  </si>
  <si>
    <t>Дата
(місце) проведення</t>
  </si>
  <si>
    <t>Програма
змагань</t>
  </si>
  <si>
    <t>ТВБ</t>
  </si>
  <si>
    <t>Завідувач кафедри фізичного виховання</t>
  </si>
  <si>
    <t>Волейбол НПП</t>
  </si>
  <si>
    <t>К-ть ком. учасн.</t>
  </si>
  <si>
    <t xml:space="preserve">Джанаєва Саіда </t>
  </si>
  <si>
    <t xml:space="preserve">Коломієць Яна </t>
  </si>
  <si>
    <t>Баскетбол (жінки).  Відповідальна за підготовку команди Євтушенко І.М.</t>
  </si>
  <si>
    <t>Баскетбол (чоловіки).  Відповідальна за підготовку команди Хотенцева О.В.</t>
  </si>
  <si>
    <t>Бокс. Відповідальний за підготовку Бурко С.В.</t>
  </si>
  <si>
    <t>Кроп Павло Борисович</t>
  </si>
  <si>
    <r>
      <t xml:space="preserve">Шахи. </t>
    </r>
    <r>
      <rPr>
        <sz val="11"/>
        <rFont val="Times New Roman"/>
        <family val="1"/>
      </rPr>
      <t xml:space="preserve">Відповідальний викладач </t>
    </r>
  </si>
  <si>
    <t xml:space="preserve">Стрільба кульова.  Відповідальний викладач </t>
  </si>
  <si>
    <t>ЗМСУ</t>
  </si>
  <si>
    <t>Шапошник Володимир Миколайович</t>
  </si>
  <si>
    <t>Ст.викл.кафедри стандартизації та сертифікації с.г. продукції</t>
  </si>
  <si>
    <t>Прохніч Валерій Миколайович</t>
  </si>
  <si>
    <t>Ст.викл.кафедри фізичного виховання</t>
  </si>
  <si>
    <t>Боротьба вільна. Відповідальні за підготовку: Бурко С.В.</t>
  </si>
  <si>
    <t xml:space="preserve">Наказ Міністерства молоді та спорту України від 28.12.2017 №5236  </t>
  </si>
  <si>
    <t>Резерв збірної команди України 2018 р.</t>
  </si>
  <si>
    <t>Бриндак Євген Сергійович, 10.12.1999</t>
  </si>
  <si>
    <r>
      <t xml:space="preserve">Веслування. </t>
    </r>
    <r>
      <rPr>
        <sz val="11"/>
        <rFont val="Times New Roman"/>
        <family val="1"/>
      </rPr>
      <t>Тренери особисті.</t>
    </r>
  </si>
  <si>
    <t>Гирьовий спорт.  Відповідальний за підготовку Береза Г.Ю.</t>
  </si>
  <si>
    <t>Спортивна аеробіка.  Відповідальна за підготовку Крупко Н.В.</t>
  </si>
  <si>
    <t>г
с</t>
  </si>
  <si>
    <t>Спортивне орієнтування, радіоспорт. Відповідадьний за підготовку Пархоменко В.К.</t>
  </si>
  <si>
    <t>Теніс настільний.  Відповідальний за підготовку Чирва П.О.</t>
  </si>
  <si>
    <t>М.П. Костенко</t>
  </si>
  <si>
    <t>Спортивна
аеробіка</t>
  </si>
  <si>
    <t>Прохніч В.М.</t>
  </si>
  <si>
    <t>Отрошко О.В.</t>
  </si>
  <si>
    <t>Легкоатлетичний крос</t>
  </si>
  <si>
    <t>Регбі 15</t>
  </si>
  <si>
    <t>стрільба з рушниці</t>
  </si>
  <si>
    <t>Практична стрільба</t>
  </si>
  <si>
    <t>СР</t>
  </si>
  <si>
    <t>Іллюхіна Олександра</t>
  </si>
  <si>
    <t>Теніс</t>
  </si>
  <si>
    <t>Шкітов Дмитро</t>
  </si>
  <si>
    <t>Наказ Міністерства молоді та спорту України №4825 від 19.10.2018 Посв.№8950</t>
  </si>
  <si>
    <t>Кьорлінг</t>
  </si>
  <si>
    <t>Третій чемпіонат України з кьорлінгу</t>
  </si>
  <si>
    <t>17-21.12.2018
м.Бровари</t>
  </si>
  <si>
    <t>Веліченко Андрій</t>
  </si>
  <si>
    <r>
      <t xml:space="preserve">Перетягування канату (жінки). </t>
    </r>
    <r>
      <rPr>
        <sz val="11"/>
        <rFont val="Times New Roman"/>
        <family val="1"/>
      </rPr>
      <t>Відповідальна за підготовку Отрошко О.В. Тренер: Єрмоленко Сергій Миколайович</t>
    </r>
  </si>
  <si>
    <t xml:space="preserve">Команда
НУБіП України
</t>
  </si>
  <si>
    <t>Малига Дмитро</t>
  </si>
  <si>
    <t>АІ</t>
  </si>
  <si>
    <t>Бабіюк Юрій</t>
  </si>
  <si>
    <t>Рева Владислав</t>
  </si>
  <si>
    <t>Семко Олександр</t>
  </si>
  <si>
    <t>спринт (пролог)</t>
  </si>
  <si>
    <t>спринт (гандікап)</t>
  </si>
  <si>
    <r>
      <t xml:space="preserve">Кікбоксінг.  </t>
    </r>
    <r>
      <rPr>
        <sz val="11"/>
        <rFont val="Times New Roman"/>
        <family val="1"/>
      </rPr>
      <t>Тренер особистий.</t>
    </r>
  </si>
  <si>
    <t>Спортивне орієнтування,
спортивна радіопеленгація</t>
  </si>
  <si>
    <t xml:space="preserve">Протокол рейтингу зі спортивної майстерності 
серед викладачів кафедри фізичного виховання відповідальних за підготовку збірних команд НУБіП України                              </t>
  </si>
  <si>
    <t xml:space="preserve">Бурко С.В. </t>
  </si>
  <si>
    <t>Головний суддя спартакіади</t>
  </si>
  <si>
    <t>М. Костенко</t>
  </si>
  <si>
    <t>Головний секретар спартакіади</t>
  </si>
  <si>
    <t>В. Пархоменко</t>
  </si>
  <si>
    <t>сума двох днів</t>
  </si>
  <si>
    <t>ГП</t>
  </si>
  <si>
    <t>Євтушенко І.М.</t>
  </si>
  <si>
    <t>М2</t>
  </si>
  <si>
    <t>Баскетбол (жін.)</t>
  </si>
  <si>
    <t>Команда
НУБіП України</t>
  </si>
  <si>
    <t>Спорт. орієнт.</t>
  </si>
  <si>
    <t>Команда 
НУБіП України</t>
  </si>
  <si>
    <t>Матвійчук Анна</t>
  </si>
  <si>
    <t>г</t>
  </si>
  <si>
    <t>∑</t>
  </si>
  <si>
    <t>Пауерліфтинг</t>
  </si>
  <si>
    <t xml:space="preserve"> Старший тренер збірної команди України зі спортивної радіопеленгації, заслужений тренер України</t>
  </si>
  <si>
    <t>Шахи</t>
  </si>
  <si>
    <t xml:space="preserve">Результати студентів 
у всеукраїнських змаганнях </t>
  </si>
  <si>
    <t>28.02-3.03.2019</t>
  </si>
  <si>
    <t>К-1 1000 м чоловіки молодь</t>
  </si>
  <si>
    <t xml:space="preserve">Результати студентів
у міжнародних змаганнях </t>
  </si>
  <si>
    <t>Важка атлетика, 
гирьовий спорт</t>
  </si>
  <si>
    <t>Кількість участей</t>
  </si>
  <si>
    <t>Спортивне орієнтування, радіоспорт</t>
  </si>
  <si>
    <t>МСУМК</t>
  </si>
  <si>
    <t>Прізвище, ім`я спортсмена</t>
  </si>
  <si>
    <t>Гирьовий спорт</t>
  </si>
  <si>
    <t>Місце</t>
  </si>
  <si>
    <t>№</t>
  </si>
  <si>
    <t>Вид спорту</t>
  </si>
  <si>
    <t>Важка атлетика</t>
  </si>
  <si>
    <t>Береза Г.Ю.</t>
  </si>
  <si>
    <t>Екон.</t>
  </si>
  <si>
    <t>Пархоменко В.К.</t>
  </si>
  <si>
    <t>Легка атлетика</t>
  </si>
  <si>
    <t>Теніс настільний</t>
  </si>
  <si>
    <t>ЗВ</t>
  </si>
  <si>
    <t>Волейбол (жін.)</t>
  </si>
  <si>
    <t>КД</t>
  </si>
  <si>
    <t xml:space="preserve"> - </t>
  </si>
  <si>
    <t>Юрид.</t>
  </si>
  <si>
    <t>Чирва П.О.</t>
  </si>
  <si>
    <t>Вербицький С.О.</t>
  </si>
  <si>
    <t>Курс</t>
  </si>
  <si>
    <t>Група</t>
  </si>
  <si>
    <t>Відрядж.</t>
  </si>
  <si>
    <t>Осн.</t>
  </si>
  <si>
    <t>Канд.</t>
  </si>
  <si>
    <t>Рез.</t>
  </si>
  <si>
    <t>Присвоєно спортивних звань, розрядів, осіб</t>
  </si>
  <si>
    <t>Боротьба вільна</t>
  </si>
  <si>
    <t>КМСУ</t>
  </si>
  <si>
    <t>МСУ</t>
  </si>
  <si>
    <t>Бали</t>
  </si>
  <si>
    <t>Сума балів</t>
  </si>
  <si>
    <t xml:space="preserve">Сума балів = </t>
  </si>
  <si>
    <t xml:space="preserve">Сума балів =   </t>
  </si>
  <si>
    <t>Сума балів  =</t>
  </si>
  <si>
    <t>Легка атлетика, л/а крос</t>
  </si>
  <si>
    <t>Волейбол, жінки</t>
  </si>
  <si>
    <t>Волейбол, чоловіки</t>
  </si>
  <si>
    <t>Баскетбол, жінки</t>
  </si>
  <si>
    <t>Баскетбол, чоловіки</t>
  </si>
  <si>
    <t>І</t>
  </si>
  <si>
    <t>Радіоспорт</t>
  </si>
  <si>
    <t>Заохочувальні бали</t>
  </si>
  <si>
    <t>ТВППТ</t>
  </si>
  <si>
    <t>Вет.</t>
  </si>
  <si>
    <t>АМ</t>
  </si>
  <si>
    <t>Агро.</t>
  </si>
  <si>
    <t>Володін Ян Олександрович, 31.05.2000 р.н.</t>
  </si>
  <si>
    <t xml:space="preserve">Кікбоксінг WAKO </t>
  </si>
  <si>
    <r>
      <t xml:space="preserve">Чемпіонат Києва Комітету пауерліфтингу України, група юнаки
</t>
    </r>
    <r>
      <rPr>
        <sz val="11"/>
        <color indexed="10"/>
        <rFont val="Times New Roman"/>
        <family val="1"/>
      </rPr>
      <t>Не офіційні змагання, проводяться організацією не визнаною ММСУ</t>
    </r>
  </si>
  <si>
    <r>
      <t xml:space="preserve">* Офіційними змаганнями в Україні є спортивні змагання включені до "ЄДИНОГО КАЛЕНДАРНОГО ПЛАНУФІЗКУЛЬТУРНО-ОЗДОРОВЧИХ ТА СПОРТИВНИХ ЗАХОДІВ УКРАЇНИ"
 на календарний рік, та до календарних планів обласних, районних </t>
    </r>
    <r>
      <rPr>
        <sz val="11"/>
        <color indexed="10"/>
        <rFont val="Times New Roman"/>
        <family val="1"/>
      </rPr>
      <t>державних спортивних організацій відповідальних за розвиток спорту на їх територіях</t>
    </r>
  </si>
  <si>
    <r>
      <t xml:space="preserve">Бадмінтон. </t>
    </r>
    <r>
      <rPr>
        <sz val="11"/>
        <rFont val="Times New Roman"/>
        <family val="1"/>
      </rPr>
      <t xml:space="preserve">Науково-педагогічні працівники. Відповідальний: Михайлович Я.М. декан механіко-технологічного факультету </t>
    </r>
  </si>
  <si>
    <t>Військово-спортивне бегатоборство</t>
  </si>
  <si>
    <t>Стрітбол 3 х 3 
(жін.)</t>
  </si>
  <si>
    <t>Чемпіонат ФАСК з футзалу, 2017-18</t>
  </si>
  <si>
    <t>по 6</t>
  </si>
  <si>
    <t>ЗР</t>
  </si>
  <si>
    <t>Костенко Микола Петрович, 1976</t>
  </si>
  <si>
    <t>Отрошко Олена Володимирівна, 1981</t>
  </si>
  <si>
    <t>Гудзь Олександр</t>
  </si>
  <si>
    <t>Кузьмич Іван</t>
  </si>
  <si>
    <t>Єсаулов Анатолій Олексійович</t>
  </si>
  <si>
    <t>Ружило Зіновій Володимирович</t>
  </si>
  <si>
    <t>Декан факультету конструювання та дизайну</t>
  </si>
  <si>
    <t>Корх Олександр Володимирович</t>
  </si>
  <si>
    <t>Бурко Сергій Валерійович</t>
  </si>
  <si>
    <t>Ст.викладач кафедри фізичного виховання</t>
  </si>
  <si>
    <t xml:space="preserve">Шмаргун Віталій Миколайович </t>
  </si>
  <si>
    <t>Професор, завідувач кафедри психології</t>
  </si>
  <si>
    <t>Артиш Віктор Іванович</t>
  </si>
  <si>
    <t>Бешун Олексій Анатолійович</t>
  </si>
  <si>
    <t>Доцент кафедри тракторів і автомобілів</t>
  </si>
  <si>
    <t>Мех</t>
  </si>
  <si>
    <t>Демченко Денис</t>
  </si>
  <si>
    <t>Бочков Олександр</t>
  </si>
  <si>
    <t>Маш</t>
  </si>
  <si>
    <t>Семененко Тетяна</t>
  </si>
  <si>
    <t>Веслування на байдарках і каное</t>
  </si>
  <si>
    <t>Редько Максим</t>
  </si>
  <si>
    <t xml:space="preserve">Команда
НУБіП України Склад ком 2ч+1ж </t>
  </si>
  <si>
    <t>Лесь Ярослав</t>
  </si>
  <si>
    <t>Шашки</t>
  </si>
  <si>
    <t>особиста першість</t>
  </si>
  <si>
    <r>
      <t>Пауерліфтинг.</t>
    </r>
    <r>
      <rPr>
        <sz val="11"/>
        <rFont val="Times New Roman"/>
        <family val="1"/>
      </rPr>
      <t xml:space="preserve"> Відповідальний викладач Краснов В.П.</t>
    </r>
  </si>
  <si>
    <t>Шмонденко Володимир Васильович</t>
  </si>
  <si>
    <t>ваг.катег. 67,5 кг</t>
  </si>
  <si>
    <t>Савонік Ірина</t>
  </si>
  <si>
    <t>Клюй Анастасія</t>
  </si>
  <si>
    <t>ІТ</t>
  </si>
  <si>
    <t>ЛГ</t>
  </si>
  <si>
    <t>Викладач відповідальний за підготовку команди</t>
  </si>
  <si>
    <t>Волейбол жінки</t>
  </si>
  <si>
    <t>Волейбол чоловіки</t>
  </si>
  <si>
    <t>Баскетбол жінки</t>
  </si>
  <si>
    <t>Баскетбол чоловіки</t>
  </si>
  <si>
    <t>куміте</t>
  </si>
  <si>
    <t>МСУ
+посв.</t>
  </si>
  <si>
    <t>20-24.11.2018</t>
  </si>
  <si>
    <r>
      <t>куміте в.к.60-65кг
кількість боїв-</t>
    </r>
    <r>
      <rPr>
        <sz val="11"/>
        <color indexed="10"/>
        <rFont val="Times New Roman"/>
        <family val="1"/>
      </rPr>
      <t>3</t>
    </r>
  </si>
  <si>
    <r>
      <t xml:space="preserve">Фестивалю груп підтримки серед студентських команд ЗВО м. Києва у рамках Всеукраїнських спортивних ігор </t>
    </r>
    <r>
      <rPr>
        <sz val="11"/>
        <color indexed="10"/>
        <rFont val="Times New Roman"/>
        <family val="1"/>
      </rPr>
      <t xml:space="preserve">та ІУ літньої спартакіади Києва  </t>
    </r>
    <r>
      <rPr>
        <sz val="11"/>
        <rFont val="Times New Roman"/>
        <family val="1"/>
      </rPr>
      <t xml:space="preserve">
Стаття: </t>
    </r>
    <r>
      <rPr>
        <sz val="11"/>
        <color indexed="12"/>
        <rFont val="Times New Roman"/>
        <family val="1"/>
      </rPr>
      <t xml:space="preserve">https://nubip.edu.ua/node/59278  </t>
    </r>
  </si>
  <si>
    <t xml:space="preserve">Дитячо-юнацька футбольна ліга України
Чемпіонат України з футболу серед юніорів, перша ліга (U19), група 2 </t>
  </si>
  <si>
    <t>.10.2018 -
05.2019 
м.Київ</t>
  </si>
  <si>
    <t>Команда 
НУБіП України
ФК "Любомир" (Ставище)
зіграно 22 гри 
х 18 (-5) гравців</t>
  </si>
  <si>
    <t>21-22.09.2018
м.Миколаів</t>
  </si>
  <si>
    <t>Етап кубку світу
(м.Хургаді, Єгипет)</t>
  </si>
  <si>
    <r>
      <t>в.к. до 87 кг
к-ть схваток =</t>
    </r>
    <r>
      <rPr>
        <sz val="11"/>
        <color indexed="10"/>
        <rFont val="Times New Roman"/>
        <family val="1"/>
      </rPr>
      <t>4</t>
    </r>
  </si>
  <si>
    <t>Тхеквондо (ВТФ)</t>
  </si>
  <si>
    <t>Філ</t>
  </si>
  <si>
    <t>2_.02.2019</t>
  </si>
  <si>
    <r>
      <t xml:space="preserve">Присвоєння звання 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 з тенісу </t>
    </r>
  </si>
  <si>
    <t>Гмирянський Роман Вікторович</t>
  </si>
  <si>
    <r>
      <t xml:space="preserve">Армспорт. </t>
    </r>
    <r>
      <rPr>
        <sz val="11"/>
        <rFont val="Times New Roman"/>
        <family val="1"/>
      </rPr>
      <t>Займається в клубі "Козацька сила" (М "Мінська")</t>
    </r>
  </si>
  <si>
    <t>Чемпіонат Київської обл. серед юніорів
м.Бориспіль</t>
  </si>
  <si>
    <r>
      <t xml:space="preserve">Сноубординг.  </t>
    </r>
    <r>
      <rPr>
        <sz val="11"/>
        <rFont val="Times New Roman"/>
        <family val="1"/>
      </rPr>
      <t>Відповідальний викладач Краснов В.П.</t>
    </r>
  </si>
  <si>
    <t>Команда НУБіП України</t>
  </si>
  <si>
    <t>бр</t>
  </si>
  <si>
    <t>Бриндак Евген</t>
  </si>
  <si>
    <t>Гаврушко Анастасія</t>
  </si>
  <si>
    <t>Геращенко Володимир</t>
  </si>
  <si>
    <t>II</t>
  </si>
  <si>
    <t>Климчук Олександр</t>
  </si>
  <si>
    <t>Легуша Катерина</t>
  </si>
  <si>
    <t>Мусій Антонина</t>
  </si>
  <si>
    <t>Єкон</t>
  </si>
  <si>
    <t>Пархоменко Нина</t>
  </si>
  <si>
    <t xml:space="preserve">Рибалко Антон </t>
  </si>
  <si>
    <t>Хтуя</t>
  </si>
  <si>
    <t>Унольд Олександр</t>
  </si>
  <si>
    <t>Харченко Валерія</t>
  </si>
  <si>
    <t>Естафетний біг</t>
  </si>
  <si>
    <t>Легка атлетика (естаф.)</t>
  </si>
  <si>
    <t>Зимовий чемпіонат України з перетягування канату</t>
  </si>
  <si>
    <t xml:space="preserve">Жіноча команда
НУБіП України
</t>
  </si>
  <si>
    <t>Поліщук Сергій</t>
  </si>
  <si>
    <t>Ком. НУБіП</t>
  </si>
  <si>
    <t>2 к</t>
  </si>
  <si>
    <t>Вербицький Сергій Олексійович</t>
  </si>
  <si>
    <t>Спартакіада НПП ВНЗ Голос.р-ну
група 45-54 р.</t>
  </si>
  <si>
    <t>Паламарчк Ігор Павлович</t>
  </si>
  <si>
    <t>Професор кафедри проц. і обладнання перероб.прод.АПК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</si>
  <si>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  <r>
      <rPr>
        <sz val="11"/>
        <rFont val="Times New Roman"/>
        <family val="1"/>
      </rPr>
      <t xml:space="preserve">Стаття: Спортивні новини/Події : </t>
    </r>
    <r>
      <rPr>
        <sz val="11"/>
        <color indexed="12"/>
        <rFont val="Times New Roman"/>
        <family val="1"/>
      </rPr>
      <t xml:space="preserve">https://nubip.edu.ua/node/44941 </t>
    </r>
  </si>
  <si>
    <t>Баскетбол 3 х 3 жінки</t>
  </si>
  <si>
    <t>1+2</t>
  </si>
  <si>
    <t>Команда
НУБіП України - 1</t>
  </si>
  <si>
    <t>Команда
НУБіП України - 2</t>
  </si>
  <si>
    <r>
      <t xml:space="preserve">Змагання серед збірних команд студентів ЗВО ІІІ-ІV р.а., які розташовані на території Голосіївського району м. Києва
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 xml:space="preserve">https://nubip.edu.ua/node/53769 </t>
    </r>
  </si>
  <si>
    <t>27.11.2018</t>
  </si>
  <si>
    <t>Хорошилова Поліна</t>
  </si>
  <si>
    <t>Янова Надія</t>
  </si>
  <si>
    <t>лютий-квітень 2019 м.Київ</t>
  </si>
  <si>
    <t>ваг.кат. до  кг</t>
  </si>
  <si>
    <t>ваг.кат.  кг</t>
  </si>
  <si>
    <t>31.01-3.02.2019</t>
  </si>
  <si>
    <r>
      <t xml:space="preserve">Чемпіонат України серед юніорів
м. Херсон Стаття в Новинах НУБіП: </t>
    </r>
    <r>
      <rPr>
        <sz val="11"/>
        <color indexed="12"/>
        <rFont val="Times New Roman"/>
        <family val="1"/>
      </rPr>
      <t xml:space="preserve">https://nubip.edu.ua/node/55750  </t>
    </r>
  </si>
  <si>
    <t>10-й чемпіонат України з перетягування канату</t>
  </si>
  <si>
    <r>
      <t xml:space="preserve">Жіноча команда
НУБіП України,
</t>
    </r>
    <r>
      <rPr>
        <sz val="11"/>
        <rFont val="Times New Roman"/>
        <family val="1"/>
      </rPr>
      <t xml:space="preserve"> поєдинка</t>
    </r>
  </si>
  <si>
    <t>.03.2019
м. Київ</t>
  </si>
  <si>
    <t>10-ий чемпіонат України 
( команд з  територій)</t>
  </si>
  <si>
    <t>.03.2019</t>
  </si>
  <si>
    <t>Чоловіча команда
НУБіП України,
 поєдинків</t>
  </si>
  <si>
    <t>.04.2019</t>
  </si>
  <si>
    <t>Митник Яна</t>
  </si>
  <si>
    <t>Баскетбол 3 х 3 
(жін.)</t>
  </si>
  <si>
    <t xml:space="preserve"> .11.2018</t>
  </si>
  <si>
    <t>"Снайпер столиці"</t>
  </si>
  <si>
    <t>учасн</t>
  </si>
  <si>
    <t>Баскетбол 3 х 3 чол</t>
  </si>
  <si>
    <r>
      <t xml:space="preserve">Спартакіада "Здоровёя" серед професорсько-викладацького складу ЗВО ІІІ-ІУ р.а., що розташовані на території Голосіївського району Києва </t>
    </r>
    <r>
      <rPr>
        <sz val="11"/>
        <rFont val="Times New Roman"/>
        <family val="1"/>
      </rPr>
      <t xml:space="preserve">Стаття </t>
    </r>
    <r>
      <rPr>
        <sz val="11"/>
        <color indexed="12"/>
        <rFont val="Times New Roman"/>
        <family val="1"/>
      </rPr>
      <t>(https://nubip.edu.ua/node/46399)</t>
    </r>
  </si>
  <si>
    <t>Андрусик Юрій</t>
  </si>
  <si>
    <t>доцент кафедри транспортних технологій та засобів у АПК</t>
  </si>
  <si>
    <t>Дьомін Олександр</t>
  </si>
  <si>
    <t>доцент кафедри садівництва імені професора В.Л. Симиренка</t>
  </si>
  <si>
    <t>Мєдвєдєва Наталія</t>
  </si>
  <si>
    <t>доцент кафедри стандартизації та сертифікації с.-г. продукції</t>
  </si>
  <si>
    <t>Кошева Анжела</t>
  </si>
  <si>
    <t>Юрьєва Аліна</t>
  </si>
  <si>
    <t>Колодій Ольга</t>
  </si>
  <si>
    <t>Міжн.</t>
  </si>
  <si>
    <t>Додаток №54.</t>
  </si>
  <si>
    <t>Змішані єдиноборства</t>
  </si>
  <si>
    <r>
      <t>Змішані єдиноборства.</t>
    </r>
    <r>
      <rPr>
        <sz val="11"/>
        <rFont val="Times New Roman"/>
        <family val="1"/>
      </rPr>
      <t xml:space="preserve"> Відповідальний викладач Бурко С.В.</t>
    </r>
  </si>
  <si>
    <t>Футзал (жін.)</t>
  </si>
  <si>
    <t>Дубовік Р.Г.</t>
  </si>
  <si>
    <t>Футзал жінки</t>
  </si>
  <si>
    <t>Футбол (чол.)</t>
  </si>
  <si>
    <t>Футбол, футзал, чоловіки</t>
  </si>
  <si>
    <t>sprint 80-m-Band</t>
  </si>
  <si>
    <t>foxoreeng 80-m</t>
  </si>
  <si>
    <t>заохочувальні бали</t>
  </si>
  <si>
    <t>Стрільба кульова</t>
  </si>
  <si>
    <t>Стрільба
кульова</t>
  </si>
  <si>
    <t xml:space="preserve">Естаф.4x25 в/стиль </t>
  </si>
  <si>
    <t>п</t>
  </si>
  <si>
    <t>Черліденг</t>
  </si>
  <si>
    <t>…</t>
  </si>
  <si>
    <t>Костенко М.П.,
Отрошко О.В.</t>
  </si>
  <si>
    <t xml:space="preserve">Футзал жінки, плавання, перетягування канату жінки </t>
  </si>
  <si>
    <t>Мосійчук Дмитро</t>
  </si>
  <si>
    <t>Антіпов Ігор Олександрович</t>
  </si>
  <si>
    <t>доцент кафедри молекулярної біології, мікробіології та біобезпеки</t>
  </si>
  <si>
    <t>14-16.05.2019
м.Харків</t>
  </si>
  <si>
    <t>Тітова Людмила Леонідівна</t>
  </si>
  <si>
    <t>доцент кафедри технічного сервісу та інженерного менеджменту ім.М.П.Момотенка</t>
  </si>
  <si>
    <r>
      <t>ХХVІІІ Чемпіонат України</t>
    </r>
    <r>
      <rPr>
        <sz val="11"/>
        <rFont val="Times New Roman"/>
        <family val="1"/>
      </rPr>
      <t xml:space="preserve"> з баскетболу серед жіночих команд сезону 2018-2019 років. </t>
    </r>
    <r>
      <rPr>
        <b/>
        <sz val="11"/>
        <rFont val="Times New Roman"/>
        <family val="1"/>
      </rPr>
      <t>Вища ліга.</t>
    </r>
    <r>
      <rPr>
        <sz val="11"/>
        <rFont val="Times New Roman"/>
        <family val="1"/>
      </rPr>
      <t xml:space="preserve"> (Група 1. 8 команд ігри у 2 кола по 2 гри = 5 м в групі)</t>
    </r>
    <r>
      <rPr>
        <i/>
        <sz val="11"/>
        <rFont val="Times New Roman"/>
        <family val="1"/>
      </rPr>
      <t xml:space="preserve"> </t>
    </r>
  </si>
  <si>
    <r>
      <t xml:space="preserve">Регіональний </t>
    </r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баскетболу 3 х 3  серед студентських команд. Дивізіон центр
(3 місце в гупі - вийшли до фінальної частини чемпіонату)</t>
    </r>
  </si>
  <si>
    <t>Ірпенський економічн.коледж 2к 1гр</t>
  </si>
  <si>
    <r>
      <t xml:space="preserve">Регіональний чемпіонат України з баскетболу 3 х 3  серед студентських команд. </t>
    </r>
    <r>
      <rPr>
        <b/>
        <sz val="11"/>
        <rFont val="Times New Roman"/>
        <family val="1"/>
      </rPr>
      <t>Фінальний етап</t>
    </r>
    <r>
      <rPr>
        <sz val="11"/>
        <rFont val="Times New Roman"/>
        <family val="1"/>
      </rPr>
      <t xml:space="preserve">
</t>
    </r>
  </si>
  <si>
    <r>
      <t>Регіональний чемпіонат</t>
    </r>
    <r>
      <rPr>
        <b/>
        <sz val="11"/>
        <rFont val="Times New Roman"/>
        <family val="1"/>
      </rPr>
      <t xml:space="preserve"> України з баскетболу 3 х 3 </t>
    </r>
    <r>
      <rPr>
        <sz val="11"/>
        <rFont val="Times New Roman"/>
        <family val="1"/>
      </rPr>
      <t xml:space="preserve"> серед студентських команд. </t>
    </r>
    <r>
      <rPr>
        <b/>
        <sz val="11"/>
        <rFont val="Times New Roman"/>
        <family val="1"/>
      </rPr>
      <t>Дивізіон центр</t>
    </r>
    <r>
      <rPr>
        <sz val="11"/>
        <rFont val="Times New Roman"/>
        <family val="1"/>
      </rPr>
      <t xml:space="preserve">
</t>
    </r>
  </si>
  <si>
    <t>Баскетбол (3х3) чол.</t>
  </si>
  <si>
    <t>Басетбол 3 х 3 
(чол.)</t>
  </si>
  <si>
    <t>26.03.2019</t>
  </si>
  <si>
    <t>сезон 2018-2019
м.Київ</t>
  </si>
  <si>
    <t>Аль-Арадж Григорій Гішам</t>
  </si>
  <si>
    <t>ФБС</t>
  </si>
  <si>
    <t>Громовий Антон Олегович</t>
  </si>
  <si>
    <t>Мен</t>
  </si>
  <si>
    <t>Клименко Євгеній Олегович</t>
  </si>
  <si>
    <t>ЕК</t>
  </si>
  <si>
    <t>Ковриженко Артем Дмитрович</t>
  </si>
  <si>
    <t>Лісовський Дмитро Сергійович</t>
  </si>
  <si>
    <t>Маліченко Артем Олегович</t>
  </si>
  <si>
    <t>Павлюченко Данило Андрійович</t>
  </si>
  <si>
    <t xml:space="preserve">Біотех </t>
  </si>
  <si>
    <t>Рубець Денис Анатолійович</t>
  </si>
  <si>
    <t>Тур Віталій Сергійович</t>
  </si>
  <si>
    <t>Турченко Андрій Миколайович</t>
  </si>
  <si>
    <t>Команда
НУБіП України
(4 команди, 
зіграли 3 гри)</t>
  </si>
  <si>
    <r>
      <t xml:space="preserve">ХІ чемпіонат України </t>
    </r>
    <r>
      <rPr>
        <sz val="11"/>
        <rFont val="Times New Roman"/>
        <family val="1"/>
      </rPr>
      <t xml:space="preserve">з баскетболу серед студентських команд - СБЛУ «Студентська баскетбольна ліга України". </t>
    </r>
    <r>
      <rPr>
        <b/>
        <sz val="11"/>
        <rFont val="Times New Roman"/>
        <family val="1"/>
      </rPr>
      <t>Київський регіональний етап.</t>
    </r>
    <r>
      <rPr>
        <sz val="11"/>
        <rFont val="Times New Roman"/>
        <family val="1"/>
      </rPr>
      <t xml:space="preserve"> Сезон 2018-2019 рр. Дивізіон А</t>
    </r>
  </si>
  <si>
    <t>ХІ чемпіонат України з баскетболу серед студентських команд - СБЛУ «Студентська баскетбольна ліга України". Київський регіональний етап. Сезон 2018-2019 рр. Дивізіон А
(8 команд)</t>
  </si>
  <si>
    <t>Команда
НУБіП України
(7 ігор в групі +2 стикові гри)</t>
  </si>
  <si>
    <t>Команда
НУБіП України зіграли 7+2 ігор х 12 гравців (-1)</t>
  </si>
  <si>
    <r>
      <t xml:space="preserve">4 </t>
    </r>
    <r>
      <rPr>
        <sz val="11"/>
        <rFont val="Times New Roman"/>
        <family val="1"/>
      </rPr>
      <t xml:space="preserve"> місце в групі</t>
    </r>
  </si>
  <si>
    <r>
      <t xml:space="preserve">4 </t>
    </r>
    <r>
      <rPr>
        <sz val="11"/>
        <rFont val="Times New Roman"/>
        <family val="1"/>
      </rPr>
      <t>м в гру-пі</t>
    </r>
  </si>
  <si>
    <r>
      <t xml:space="preserve">ІV Спартакіада серед ЗВО м. Києва 2018-2019 н.р. з баскетболу 3 х 3. За програмою ХІУ літньої універсіади Києва. Стаття: </t>
    </r>
    <r>
      <rPr>
        <sz val="11"/>
        <color indexed="62"/>
        <rFont val="Times New Roman"/>
        <family val="1"/>
      </rPr>
      <t>https://nubip.edu.ua/node/59278</t>
    </r>
  </si>
  <si>
    <t>Постолюк Надія</t>
  </si>
  <si>
    <t xml:space="preserve">ВП НУБіП України Ірпінський економічний коледж) </t>
  </si>
  <si>
    <t>Грачова Наталія</t>
  </si>
  <si>
    <t>Онопрійчук Анна</t>
  </si>
  <si>
    <t>3 м в гру-
пі</t>
  </si>
  <si>
    <t>Сапсай Віталій Юрійович</t>
  </si>
  <si>
    <t>ХТІ</t>
  </si>
  <si>
    <t xml:space="preserve">Чемпіонат Києва серед чоловіків </t>
  </si>
  <si>
    <t>26-28.02.2019</t>
  </si>
  <si>
    <t>ваг.кат. 64 кг</t>
  </si>
  <si>
    <t>Всеукраїнський турнір з боксу
смт Калинівка</t>
  </si>
  <si>
    <t>_.2019</t>
  </si>
  <si>
    <r>
      <t xml:space="preserve">ваг.кат. 64 кг,
к-ть боїв </t>
    </r>
    <r>
      <rPr>
        <sz val="11"/>
        <color indexed="10"/>
        <rFont val="Times New Roman"/>
        <family val="1"/>
      </rPr>
      <t>3</t>
    </r>
  </si>
  <si>
    <t>96 кг</t>
  </si>
  <si>
    <t>Пономаренко Мілена</t>
  </si>
  <si>
    <t>ЗБРЕ</t>
  </si>
  <si>
    <t>76 кг</t>
  </si>
  <si>
    <t>з</t>
  </si>
  <si>
    <t>Кісіль Аліна</t>
  </si>
  <si>
    <t>Чемпіонат Київської обл. з важкої атлетики серед юніорів</t>
  </si>
  <si>
    <t>17.03.2019
м.Київ</t>
  </si>
  <si>
    <t>17.03.2019</t>
  </si>
  <si>
    <t>Студентська ліга Києва. Група В. (8 команд)</t>
  </si>
  <si>
    <t>до 04.2019</t>
  </si>
  <si>
    <t xml:space="preserve"> 02 - 04.2019</t>
  </si>
  <si>
    <t>по 4</t>
  </si>
  <si>
    <t>Студентська ліга Києва. Група _.
(8 команд)</t>
  </si>
  <si>
    <t>Шушпан Олександра</t>
  </si>
  <si>
    <t xml:space="preserve">Войцех Катерина </t>
  </si>
  <si>
    <t>Горбатовська Катерина</t>
  </si>
  <si>
    <t>Згурська Марина</t>
  </si>
  <si>
    <t>Капінос Яна</t>
  </si>
  <si>
    <t>Кебець Наталія</t>
  </si>
  <si>
    <t>Кірпікіна Анастасія</t>
  </si>
  <si>
    <t>Манолій Єлизавета</t>
  </si>
  <si>
    <t>Ніконенко Дар'я</t>
  </si>
  <si>
    <t>Присяжнюк Людмила</t>
  </si>
  <si>
    <t>Прищепа Ольга</t>
  </si>
  <si>
    <t>Сиротенко Тетяна</t>
  </si>
  <si>
    <t>МОіА</t>
  </si>
  <si>
    <t>IT</t>
  </si>
  <si>
    <t xml:space="preserve">Студентська ліга Києва. (16 команд) </t>
  </si>
  <si>
    <t>01-04.2019</t>
  </si>
  <si>
    <t>Ванджура Максим</t>
  </si>
  <si>
    <t>Студентська ліга Києва</t>
  </si>
  <si>
    <t>Гордієнко Віктор</t>
  </si>
  <si>
    <t>Гордієнко Олександр</t>
  </si>
  <si>
    <t>Каплунов Владислав</t>
  </si>
  <si>
    <t xml:space="preserve">Макода Олександр </t>
  </si>
  <si>
    <t>ЕЕТС</t>
  </si>
  <si>
    <t>Матвієнко Юрій</t>
  </si>
  <si>
    <t>Нєвський Микола</t>
  </si>
  <si>
    <t>Попович Олександр</t>
  </si>
  <si>
    <t xml:space="preserve">Пустільнік Максим </t>
  </si>
  <si>
    <t xml:space="preserve">Саваренюк Іван </t>
  </si>
  <si>
    <t>Савчук Юрій</t>
  </si>
  <si>
    <t>Цимбалістий Володимир</t>
  </si>
  <si>
    <t>Шараєв Олексій</t>
  </si>
  <si>
    <t>Яненко Владислав</t>
  </si>
  <si>
    <t>.10.2018 - 
04.2019</t>
  </si>
  <si>
    <t>Команда НУБіП
 ігор</t>
  </si>
  <si>
    <r>
      <t xml:space="preserve">Команда
НУБіП України,
</t>
    </r>
    <r>
      <rPr>
        <sz val="11"/>
        <color indexed="10"/>
        <rFont val="Times New Roman"/>
        <family val="1"/>
      </rPr>
      <t>12</t>
    </r>
    <r>
      <rPr>
        <sz val="11"/>
        <rFont val="Times New Roman"/>
        <family val="1"/>
      </rPr>
      <t xml:space="preserve"> ігор</t>
    </r>
  </si>
  <si>
    <t>декан факультету конструювання та дизайну</t>
  </si>
  <si>
    <t>Есаулов Анатолій Олексійович</t>
  </si>
  <si>
    <t>завідувач кафедри військової підготовки, професор</t>
  </si>
  <si>
    <t>Сиротін Олексій Сергійович</t>
  </si>
  <si>
    <t>старший викладач кафедри романо-германських мов і перекладу</t>
  </si>
  <si>
    <t>Ковальов Констянтин Павлович</t>
  </si>
  <si>
    <t>майстер виробничого навчання кафедри надійності техніки</t>
  </si>
  <si>
    <t>старший лаборант кафедри надійності техніки</t>
  </si>
  <si>
    <t>старший викладач кафедри фізичного виховання</t>
  </si>
  <si>
    <t>Хижняк Анна Анатоліївна</t>
  </si>
  <si>
    <t>начальник відділу виховної роботи та студентських справ.</t>
  </si>
  <si>
    <t>28-ий чемпіонат України з волейболу, друга ліга, серед чоловічих команд сезону 2018-2019 рр. група "А" (7 команд) Склад ком =12 осіб на гру х 12 ігор)</t>
  </si>
  <si>
    <t>3</t>
  </si>
  <si>
    <t>1</t>
  </si>
  <si>
    <t xml:space="preserve">Шевченко Віктор </t>
  </si>
  <si>
    <t>Мельник Дмитро</t>
  </si>
  <si>
    <t xml:space="preserve">Цмік Олег </t>
  </si>
  <si>
    <t xml:space="preserve">Скараєв Артем </t>
  </si>
  <si>
    <t>Вейлер Сергій</t>
  </si>
  <si>
    <t>Козачківський Євген</t>
  </si>
  <si>
    <t>Масковський Станіслав</t>
  </si>
  <si>
    <t>09.09.2018,
м.Київ</t>
  </si>
  <si>
    <t>МАШ</t>
  </si>
  <si>
    <t>КМС</t>
  </si>
  <si>
    <t>Бочков Максим</t>
  </si>
  <si>
    <t>Федченко Богдан</t>
  </si>
  <si>
    <t>БР</t>
  </si>
  <si>
    <t>Вельма Вадим</t>
  </si>
  <si>
    <t>Пападин Андрій</t>
  </si>
  <si>
    <t>єкол</t>
  </si>
  <si>
    <t>Костюк Евген</t>
  </si>
  <si>
    <t>ТвБ</t>
  </si>
  <si>
    <t>Антонюк Антон</t>
  </si>
  <si>
    <t>ВМ</t>
  </si>
  <si>
    <t>III</t>
  </si>
  <si>
    <t>Турченко Катерина</t>
  </si>
  <si>
    <t>Пильгун Максим</t>
  </si>
  <si>
    <t>Гонтар Олександр</t>
  </si>
  <si>
    <t>Доненко Дмитро</t>
  </si>
  <si>
    <t>всеукраїнський старт UKRAINE SPORT FEST</t>
  </si>
  <si>
    <t>16.09.18р.</t>
  </si>
  <si>
    <t>ВЕТ</t>
  </si>
  <si>
    <t>Гармаш Софія</t>
  </si>
  <si>
    <t xml:space="preserve">Коианда НУБіП </t>
  </si>
  <si>
    <t>Сарган Павло</t>
  </si>
  <si>
    <t>!</t>
  </si>
  <si>
    <t>Шкурко Сергшй</t>
  </si>
  <si>
    <t>Шиндалюк Антон</t>
  </si>
  <si>
    <t>16.09.2018
м.Київ</t>
  </si>
  <si>
    <t>23.04.2019
м.Київ</t>
  </si>
  <si>
    <t>Команда
НУБіП України (склад команди 
8 осіб: 
4 ч х 400 м 
+ 4 ж х 200 м)</t>
  </si>
  <si>
    <t>харч.</t>
  </si>
  <si>
    <t>3ст</t>
  </si>
  <si>
    <t>буд.</t>
  </si>
  <si>
    <t>Костюк Євгеній</t>
  </si>
  <si>
    <t>Шенделюк Антон</t>
  </si>
  <si>
    <t>Пападін Андрій</t>
  </si>
  <si>
    <r>
      <t xml:space="preserve">Харченко </t>
    </r>
    <r>
      <rPr>
        <sz val="12"/>
        <rFont val="Times New Roman"/>
        <family val="1"/>
      </rPr>
      <t>Валерія</t>
    </r>
  </si>
  <si>
    <r>
      <t xml:space="preserve">Гнатюк </t>
    </r>
    <r>
      <rPr>
        <sz val="12"/>
        <rFont val="Times New Roman"/>
        <family val="1"/>
      </rPr>
      <t>Ольга</t>
    </r>
  </si>
  <si>
    <r>
      <t xml:space="preserve">Гармаш </t>
    </r>
    <r>
      <rPr>
        <sz val="12"/>
        <rFont val="Times New Roman"/>
        <family val="1"/>
      </rPr>
      <t>Софія</t>
    </r>
  </si>
  <si>
    <r>
      <t xml:space="preserve">Кірпікіна </t>
    </r>
    <r>
      <rPr>
        <sz val="12"/>
        <rFont val="Times New Roman"/>
        <family val="1"/>
      </rPr>
      <t>Анастасія</t>
    </r>
  </si>
  <si>
    <t xml:space="preserve"> Легкоатлетична 8-етапна естафета(ч 4x400 +ж 4x200м)  Ком.НУБіП </t>
  </si>
  <si>
    <t xml:space="preserve">Галицька Вікторія </t>
  </si>
  <si>
    <t>Соловйова Христина</t>
  </si>
  <si>
    <t>Комеанда НТУУ (КПІ)  _ ігор</t>
  </si>
  <si>
    <t>23-24.02.2019
м.Івано-Франківськ</t>
  </si>
  <si>
    <t>20.11.2018 
м.Київ</t>
  </si>
  <si>
    <t>чир данс шоу</t>
  </si>
  <si>
    <t>танцювальний спорт (брейкінг)
Команда НУБіП</t>
  </si>
  <si>
    <t>Кошева Анжеліка</t>
  </si>
  <si>
    <t>Гавриленко Ганна</t>
  </si>
  <si>
    <t>Кайдаловська Анна</t>
  </si>
  <si>
    <t>Степанська Валерія</t>
  </si>
  <si>
    <t>Танцювальний спорт (брейкінг)
Команда НУБіП</t>
  </si>
  <si>
    <t>Танцювальний спорт</t>
  </si>
  <si>
    <t xml:space="preserve">Кубку Києва «Red Foxes» з черлідингу </t>
  </si>
  <si>
    <t>Чирданс дует</t>
  </si>
  <si>
    <t>Юрьева Аліна</t>
  </si>
  <si>
    <t>20.11.2018
м.Київ</t>
  </si>
  <si>
    <t>мен</t>
  </si>
  <si>
    <t>псих</t>
  </si>
  <si>
    <t>екон.підпр</t>
  </si>
  <si>
    <t>КН</t>
  </si>
  <si>
    <t>тур</t>
  </si>
  <si>
    <t>ек.підпр</t>
  </si>
  <si>
    <t>Кубку Києва «Red Foxes» з черлідингу 
Вікова категорія: сеніори</t>
  </si>
  <si>
    <t>Члени збірної команди України 2019 р.</t>
  </si>
  <si>
    <r>
      <t xml:space="preserve"> </t>
    </r>
    <r>
      <rPr>
        <b/>
        <sz val="11"/>
        <color indexed="10"/>
        <rFont val="Times New Roman"/>
        <family val="1"/>
      </rPr>
      <t>14</t>
    </r>
    <r>
      <rPr>
        <b/>
        <sz val="11"/>
        <rFont val="Times New Roman"/>
        <family val="1"/>
      </rPr>
      <t xml:space="preserve">-й Чемпіонат Європи зі спортивного радіоорієнтування
</t>
    </r>
    <r>
      <rPr>
        <sz val="11"/>
        <rFont val="Times New Roman"/>
        <family val="1"/>
      </rPr>
      <t>Compet.: М50 (Республіка Польща)</t>
    </r>
  </si>
  <si>
    <r>
      <t>Чемпіонат України</t>
    </r>
    <r>
      <rPr>
        <sz val="11"/>
        <rFont val="Times New Roman"/>
        <family val="1"/>
      </rPr>
      <t xml:space="preserve"> зі спортивного орієнтування (бігом; дорослі, юніори, юнаки) зі спортивного орієнтування (бігом,  ІІІ-ІV ранг), м.Трускавець Львівської обл. Група Ч20 Стаття: </t>
    </r>
    <r>
      <rPr>
        <sz val="11"/>
        <color indexed="12"/>
        <rFont val="Times New Roman"/>
        <family val="1"/>
      </rPr>
      <t xml:space="preserve">https://nubip.edu.ua/node/58954 </t>
    </r>
  </si>
  <si>
    <r>
      <t xml:space="preserve">Чемпіонат України </t>
    </r>
    <r>
      <rPr>
        <sz val="11"/>
        <rFont val="Times New Roman"/>
        <family val="1"/>
      </rPr>
      <t xml:space="preserve">зі спортивного орієнтування (бігом; дорослі, юніори, юнаки) зі спортивного орієнтування, Кубок України зі спортивного орієнтування (етапи, бігом) м.Трускавець Львівської обл. Група Ж21 Стаття: </t>
    </r>
    <r>
      <rPr>
        <sz val="11"/>
        <color indexed="12"/>
        <rFont val="Times New Roman"/>
        <family val="1"/>
      </rPr>
      <t xml:space="preserve">https://nubip.edu.ua/node/58954 </t>
    </r>
  </si>
  <si>
    <t>ХХ міжнародні змагання зі спортивного орієнтування присвячені пам'яті Героя-афганця Олега Оніщука та Героя України Олега Міхнюка, група Ч55 (м.Київ)</t>
  </si>
  <si>
    <t>ХХ міжнародні змагання зі спортивного орієнтування присвячені пам'яті Героя-афганця Олега Оніщука та Героя України Олега Міхнюка, група Ч21Е (м.Київ)</t>
  </si>
  <si>
    <r>
      <t xml:space="preserve">10-й чемпіонат України з гирьового спорту серед студентів та серед юнаків і дівчат 2001-2003 року народження </t>
    </r>
    <r>
      <rPr>
        <sz val="11"/>
        <color indexed="60"/>
        <rFont val="Times New Roman"/>
        <family val="1"/>
      </rPr>
      <t>(за правилами Федерації гирьового спорту України, які відрізняються від офіційних правил змагань з гирьового спорту)</t>
    </r>
  </si>
  <si>
    <t>Дерев'янник Артем</t>
  </si>
  <si>
    <t>22-24.02.2019
м.Київ
НМУ ім. О.О.Богомольця</t>
  </si>
  <si>
    <t>ваг.катег. 75 кг</t>
  </si>
  <si>
    <r>
      <t xml:space="preserve">Чемпіонат України серед студентів з гирьового спорту Стаття </t>
    </r>
    <r>
      <rPr>
        <sz val="11"/>
        <color indexed="12"/>
        <rFont val="Times New Roman"/>
        <family val="1"/>
      </rPr>
      <t>(https://nubip.edu.ua/node/57394 )</t>
    </r>
  </si>
  <si>
    <t>ХХ міжнародні змагання зі спортивного орієнтування присвячені пам'яті Героя-афганця Олега Оніщука та Героя України Олега Міхнюка, група Ж21А (м.Київ)</t>
  </si>
  <si>
    <r>
      <t xml:space="preserve">Присвоєння розряду </t>
    </r>
    <r>
      <rPr>
        <b/>
        <sz val="11"/>
        <rFont val="Times New Roman"/>
        <family val="1"/>
      </rPr>
      <t>Кандидат у майстри спорту України</t>
    </r>
    <r>
      <rPr>
        <sz val="11"/>
        <rFont val="Times New Roman"/>
        <family val="1"/>
      </rPr>
      <t xml:space="preserve"> з радіоспорту. Наказ Департаменту молоді та спорту виконавчого органу Київської міської ради (КМДА) №   від 11.2018 р. Посвідчення №</t>
    </r>
  </si>
  <si>
    <t>команда м.Києва</t>
  </si>
  <si>
    <t>ЗРЕБ</t>
  </si>
  <si>
    <t>Чемпіонат Києва зі спортивного орієнтування на лижах, група: Ж21Е</t>
  </si>
  <si>
    <t xml:space="preserve"> дист у ЗН</t>
  </si>
  <si>
    <t>дист у ЗН гр. Ч35</t>
  </si>
  <si>
    <t>розмічена дист.</t>
  </si>
  <si>
    <t>коротка дист.у ЗН</t>
  </si>
  <si>
    <t>17.02.2019</t>
  </si>
  <si>
    <t>22.02.2019</t>
  </si>
  <si>
    <t>23.02.2019</t>
  </si>
  <si>
    <t>24.02.2019</t>
  </si>
  <si>
    <t>22-24.02.2019</t>
  </si>
  <si>
    <t>довга дист у ЗН</t>
  </si>
  <si>
    <t>3-х ет.естаф. у ЗН,
команда м.Києва</t>
  </si>
  <si>
    <t>скорочена дистанц.
у заданому напр.</t>
  </si>
  <si>
    <t>Чемпіонат України (на окремих дистанціях, командний, дорослі, юніори, юнаки) зі спортивного орієнтування (на лижах, ІІІ-ІV ранг) м.Київ, с.Реутинці Кролевецького р-ну Сумської обл. Група Ч50</t>
  </si>
  <si>
    <t>Відкриті змагання зі спортивного орієнтування «Свято 8 березня 2019 з O-CLUB», група: Ж21Е</t>
  </si>
  <si>
    <t xml:space="preserve"> група МІКС21Е</t>
  </si>
  <si>
    <t>20.01.2019
НУБіП</t>
  </si>
  <si>
    <t>9.03.2019
НУБіП</t>
  </si>
  <si>
    <t>28.03.2019</t>
  </si>
  <si>
    <t>надкоротка дист-я</t>
  </si>
  <si>
    <t>подовжена дист-я</t>
  </si>
  <si>
    <t>скорочена дистанц.</t>
  </si>
  <si>
    <t>29.03.2019</t>
  </si>
  <si>
    <t>30.03.2019</t>
  </si>
  <si>
    <t>31.03.2019</t>
  </si>
  <si>
    <t>28-31.03.2019</t>
  </si>
  <si>
    <t>6.04.2019</t>
  </si>
  <si>
    <t>середня дист у ЗН</t>
  </si>
  <si>
    <t>Чемпіонат Києва на окремих дистанціях.
Група Ж21Е</t>
  </si>
  <si>
    <t>Чемпіонат Києва на окремих дистанціях.
Група Ч55</t>
  </si>
  <si>
    <t>7.04.2019</t>
  </si>
  <si>
    <t>6-7.04.2019</t>
  </si>
  <si>
    <t>сума 2-ох дн.</t>
  </si>
  <si>
    <t>Чемпіонат Києва на окремих дистанціях.
Група  Ч21Е</t>
  </si>
  <si>
    <t>Чемпіонат Житомирської області</t>
  </si>
  <si>
    <t>9.05.2019</t>
  </si>
  <si>
    <t>10.05.2019</t>
  </si>
  <si>
    <t>11.05.2019</t>
  </si>
  <si>
    <t>9-11.05.2019</t>
  </si>
  <si>
    <t>середня дист. ЗН</t>
  </si>
  <si>
    <t>зн.</t>
  </si>
  <si>
    <t>подовжена</t>
  </si>
  <si>
    <t>спринт</t>
  </si>
  <si>
    <t>естафета гр.Ч21Е</t>
  </si>
  <si>
    <t>24.05.2019</t>
  </si>
  <si>
    <t>25.05.2019</t>
  </si>
  <si>
    <t>26.05.2019</t>
  </si>
  <si>
    <t>24-26.05.2019</t>
  </si>
  <si>
    <t>сума трьох днів</t>
  </si>
  <si>
    <t>спринт 1 Ботсад</t>
  </si>
  <si>
    <t>довга дист.Хрещат.</t>
  </si>
  <si>
    <t>спринт 2 Хркщатик</t>
  </si>
  <si>
    <t>радіоорієнтув.</t>
  </si>
  <si>
    <t>12.07.2019</t>
  </si>
  <si>
    <t>Кубок світу (дорослі, юніори, юнаки), спортивна радіопеленгація, ІІ ранг 
(Болгарія). Група Ч60</t>
  </si>
  <si>
    <t>13.07.2019</t>
  </si>
  <si>
    <t>Василенко Артем</t>
  </si>
  <si>
    <t>Мовчан Михайло</t>
  </si>
  <si>
    <t>Присвоєння розряду Кандидат у майстри спорту України зі спортивного орієнтування. Наказ Департаменту молоді та спорту виконавчого органу Київської міської ради (КМДА) №   від 11.2018 р. Посвідчення №</t>
  </si>
  <si>
    <t>14.07.2019</t>
  </si>
  <si>
    <t>15.07.2019</t>
  </si>
  <si>
    <t>1.08.2019</t>
  </si>
  <si>
    <t>2.08.2019</t>
  </si>
  <si>
    <t>3.08.2019</t>
  </si>
  <si>
    <t>4.08.2019</t>
  </si>
  <si>
    <r>
      <t>Чемпіонат України</t>
    </r>
    <r>
      <rPr>
        <sz val="11"/>
        <rFont val="Times New Roman"/>
        <family val="1"/>
      </rPr>
      <t xml:space="preserve"> (на окремих дистанціях, командний, дорослі, юніори, юнаки), Кубок України (етапи сезони 2018-2019, фінал), зі спортивного орієнтування (</t>
    </r>
    <r>
      <rPr>
        <b/>
        <sz val="11"/>
        <rFont val="Times New Roman"/>
        <family val="1"/>
      </rPr>
      <t>на лижах</t>
    </r>
    <r>
      <rPr>
        <sz val="11"/>
        <rFont val="Times New Roman"/>
        <family val="1"/>
      </rPr>
      <t>, ІІІ-ІV ранг) м.Київ, с.Реутинці Кролевецького р-ну Сумської обл. Група Ж21Е</t>
    </r>
  </si>
  <si>
    <t>Відкрита першість Києва з орієнтування на розмічених дистанціях "Полярна зірка 2019" Група Ж21</t>
  </si>
  <si>
    <r>
      <t>Чемпіонат України</t>
    </r>
    <r>
      <rPr>
        <sz val="11"/>
        <rFont val="Times New Roman"/>
        <family val="1"/>
      </rPr>
      <t xml:space="preserve"> (багатоборство та на окремих дистанціях), Кубок України (етапи, фінал) (</t>
    </r>
    <r>
      <rPr>
        <b/>
        <sz val="11"/>
        <rFont val="Times New Roman"/>
        <family val="1"/>
      </rPr>
      <t>на велосипедах</t>
    </r>
    <r>
      <rPr>
        <sz val="11"/>
        <rFont val="Times New Roman"/>
        <family val="1"/>
      </rPr>
      <t>, ІІІ-IV ранг) м.Київ, група Ж21Е</t>
    </r>
  </si>
  <si>
    <r>
      <t>Чемпіонат України</t>
    </r>
    <r>
      <rPr>
        <sz val="11"/>
        <rFont val="Times New Roman"/>
        <family val="1"/>
      </rPr>
      <t xml:space="preserve"> (дорослі, юніори,  юнаки), спортивна радіопеленгація, коротокі дистанціїї, III-IV ранг м.Kewmr, група Ж20</t>
    </r>
  </si>
  <si>
    <r>
      <t xml:space="preserve">Чемпіонат України </t>
    </r>
    <r>
      <rPr>
        <sz val="11"/>
        <rFont val="Times New Roman"/>
        <family val="1"/>
      </rPr>
      <t>(дорослі, юніори, юнаки), спортивна радіопеленгація, подовжені дистанції, ІІІ - ІV ранг, Донецька обл., м.Святогорськ, група Ж20</t>
    </r>
  </si>
  <si>
    <r>
      <t>Чемпіонат України</t>
    </r>
    <r>
      <rPr>
        <sz val="11"/>
        <rFont val="Times New Roman"/>
        <family val="1"/>
      </rPr>
      <t xml:space="preserve">  (дорослі, юніори, юнаки), спортивне радіоорієнтування, ІІІ-IV ранг, Сумська обл, група Ж20</t>
    </r>
  </si>
  <si>
    <r>
      <t xml:space="preserve">Чемпіонат України </t>
    </r>
    <r>
      <rPr>
        <sz val="11"/>
        <rFont val="Times New Roman"/>
        <family val="1"/>
      </rPr>
      <t>(дорослі, юніори), спортивна радіопеленгація, середні дистанції, ІІІ-IV ранг, м. Львів
Гупа Ж20</t>
    </r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</si>
  <si>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юніори, юнаки, спринтерські дистанції), (бігом, ІІІ-IV ранг) Група Ч20. Стаття:
</t>
    </r>
    <r>
      <rPr>
        <sz val="11"/>
        <color indexed="12"/>
        <rFont val="Times New Roman"/>
        <family val="1"/>
      </rPr>
      <t xml:space="preserve">https://nubip.edu.ua/node/50751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</si>
</sst>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4"/>
      <color indexed="10"/>
      <name val="Times New Roman CYR"/>
      <family val="1"/>
    </font>
    <font>
      <sz val="14"/>
      <color indexed="17"/>
      <name val="Times New Roman CYR"/>
      <family val="1"/>
    </font>
    <font>
      <b/>
      <sz val="14"/>
      <color indexed="10"/>
      <name val="Times New Roman Cyr"/>
      <family val="1"/>
    </font>
    <font>
      <b/>
      <sz val="14"/>
      <color indexed="17"/>
      <name val="Times New Roman CYR"/>
      <family val="1"/>
    </font>
    <font>
      <sz val="13"/>
      <name val="Times New Roman CYR"/>
      <family val="1"/>
    </font>
    <font>
      <sz val="11"/>
      <color indexed="60"/>
      <name val="Times New Roman"/>
      <family val="1"/>
    </font>
    <font>
      <sz val="11"/>
      <name val="Times New Roman CYR"/>
      <family val="1"/>
    </font>
    <font>
      <sz val="12"/>
      <name val="Tahoma"/>
      <family val="2"/>
    </font>
    <font>
      <b/>
      <sz val="14"/>
      <color indexed="10"/>
      <name val="Times New Roman"/>
      <family val="1"/>
    </font>
    <font>
      <sz val="10"/>
      <name val="Tahoma"/>
      <family val="2"/>
    </font>
    <font>
      <sz val="14"/>
      <color indexed="8"/>
      <name val="Times New Roman CYR"/>
      <family val="0"/>
    </font>
    <font>
      <sz val="11"/>
      <color indexed="61"/>
      <name val="Times New Roman"/>
      <family val="1"/>
    </font>
    <font>
      <b/>
      <sz val="12"/>
      <name val="Tahoma"/>
      <family val="2"/>
    </font>
    <font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0"/>
      <name val="Times New Roman CYR"/>
      <family val="0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sz val="11"/>
      <color indexed="16"/>
      <name val="Times New Roman"/>
      <family val="1"/>
    </font>
    <font>
      <sz val="8"/>
      <color indexed="12"/>
      <name val="Times New Roman"/>
      <family val="1"/>
    </font>
    <font>
      <b/>
      <sz val="8"/>
      <name val="Tahoma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52"/>
      <name val="Times New Roman"/>
      <family val="1"/>
    </font>
    <font>
      <b/>
      <sz val="11"/>
      <color indexed="12"/>
      <name val="Times New Roman"/>
      <family val="1"/>
    </font>
    <font>
      <sz val="14"/>
      <color indexed="12"/>
      <name val="Times New Roman CYR"/>
      <family val="1"/>
    </font>
    <font>
      <u val="single"/>
      <sz val="7"/>
      <color indexed="36"/>
      <name val="Arial Cyr"/>
      <family val="0"/>
    </font>
    <font>
      <i/>
      <sz val="12"/>
      <name val="Times New Roman CYR"/>
      <family val="0"/>
    </font>
    <font>
      <sz val="11"/>
      <color indexed="62"/>
      <name val="Times New Roman"/>
      <family val="1"/>
    </font>
    <font>
      <sz val="12"/>
      <color indexed="10"/>
      <name val="Times New Roman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thin"/>
      <top style="dotted"/>
      <bottom style="dotted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/>
    </border>
    <border>
      <left style="thin"/>
      <right/>
      <top style="dotted"/>
      <bottom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59" fillId="4" borderId="0" applyNumberFormat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22" borderId="1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5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22" borderId="9" applyNumberFormat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8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textRotation="90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49" fontId="7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172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1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49" fontId="9" fillId="0" borderId="18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right" vertical="center" textRotation="90" wrapText="1"/>
    </xf>
    <xf numFmtId="0" fontId="7" fillId="0" borderId="0" xfId="0" applyFont="1" applyAlignment="1">
      <alignment horizontal="right" vertical="top" textRotation="90" wrapText="1"/>
    </xf>
    <xf numFmtId="0" fontId="9" fillId="0" borderId="19" xfId="0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textRotation="90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right" vertical="top"/>
    </xf>
    <xf numFmtId="1" fontId="7" fillId="25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/>
    </xf>
    <xf numFmtId="0" fontId="7" fillId="25" borderId="0" xfId="0" applyFont="1" applyFill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28" xfId="0" applyFont="1" applyFill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top" textRotation="90"/>
    </xf>
    <xf numFmtId="1" fontId="5" fillId="0" borderId="3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7" fillId="25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/>
    </xf>
    <xf numFmtId="0" fontId="11" fillId="25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7" fillId="24" borderId="0" xfId="0" applyFont="1" applyFill="1" applyBorder="1" applyAlignment="1">
      <alignment horizontal="right" vertical="top"/>
    </xf>
    <xf numFmtId="17" fontId="7" fillId="0" borderId="1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26" fillId="0" borderId="0" xfId="0" applyNumberFormat="1" applyFont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1" fontId="11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173" fontId="5" fillId="0" borderId="33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 horizontal="center" vertical="center"/>
    </xf>
    <xf numFmtId="173" fontId="5" fillId="0" borderId="36" xfId="0" applyNumberFormat="1" applyFont="1" applyBorder="1" applyAlignment="1">
      <alignment horizontal="center" vertical="center"/>
    </xf>
    <xf numFmtId="173" fontId="5" fillId="0" borderId="3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top"/>
    </xf>
    <xf numFmtId="0" fontId="7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/>
    </xf>
    <xf numFmtId="0" fontId="11" fillId="24" borderId="0" xfId="0" applyFont="1" applyFill="1" applyAlignment="1">
      <alignment horizontal="center" vertical="top"/>
    </xf>
    <xf numFmtId="14" fontId="7" fillId="0" borderId="16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24" fillId="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24" borderId="0" xfId="0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1" fontId="7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12" xfId="0" applyFont="1" applyFill="1" applyBorder="1" applyAlignment="1">
      <alignment vertical="top"/>
    </xf>
    <xf numFmtId="0" fontId="15" fillId="0" borderId="0" xfId="0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top"/>
    </xf>
    <xf numFmtId="0" fontId="7" fillId="25" borderId="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right" vertical="top" wrapText="1"/>
    </xf>
    <xf numFmtId="1" fontId="7" fillId="25" borderId="0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5" borderId="0" xfId="0" applyFont="1" applyFill="1" applyBorder="1" applyAlignment="1">
      <alignment horizontal="right" vertical="top"/>
    </xf>
    <xf numFmtId="49" fontId="31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top"/>
    </xf>
    <xf numFmtId="0" fontId="11" fillId="25" borderId="0" xfId="0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left" vertical="top"/>
    </xf>
    <xf numFmtId="0" fontId="11" fillId="0" borderId="22" xfId="0" applyFont="1" applyFill="1" applyBorder="1" applyAlignment="1">
      <alignment horizontal="center" vertical="top"/>
    </xf>
    <xf numFmtId="1" fontId="9" fillId="0" borderId="2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49" fontId="7" fillId="0" borderId="40" xfId="0" applyNumberFormat="1" applyFont="1" applyBorder="1" applyAlignment="1">
      <alignment horizontal="right" vertical="top" wrapText="1"/>
    </xf>
    <xf numFmtId="0" fontId="7" fillId="0" borderId="40" xfId="0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right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10" fillId="25" borderId="0" xfId="0" applyFont="1" applyFill="1" applyBorder="1" applyAlignment="1">
      <alignment horizontal="center" vertical="top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7" fillId="21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right" vertical="top" textRotation="90" wrapText="1"/>
    </xf>
    <xf numFmtId="0" fontId="7" fillId="0" borderId="43" xfId="0" applyFont="1" applyFill="1" applyBorder="1" applyAlignment="1">
      <alignment horizontal="right" vertical="top" textRotation="90" wrapText="1"/>
    </xf>
    <xf numFmtId="0" fontId="7" fillId="25" borderId="16" xfId="0" applyFont="1" applyFill="1" applyBorder="1" applyAlignment="1">
      <alignment horizontal="center" vertical="top"/>
    </xf>
    <xf numFmtId="0" fontId="7" fillId="25" borderId="18" xfId="0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right" vertical="top" wrapText="1"/>
    </xf>
    <xf numFmtId="0" fontId="32" fillId="0" borderId="13" xfId="4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7" fillId="25" borderId="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" fillId="25" borderId="10" xfId="0" applyFont="1" applyFill="1" applyBorder="1" applyAlignment="1">
      <alignment vertical="top" wrapText="1"/>
    </xf>
    <xf numFmtId="14" fontId="7" fillId="0" borderId="18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7" fontId="7" fillId="0" borderId="10" xfId="0" applyNumberFormat="1" applyFont="1" applyFill="1" applyBorder="1" applyAlignment="1">
      <alignment horizontal="right" vertical="top" wrapText="1"/>
    </xf>
    <xf numFmtId="0" fontId="8" fillId="25" borderId="10" xfId="0" applyFont="1" applyFill="1" applyBorder="1" applyAlignment="1">
      <alignment horizontal="left" vertical="top"/>
    </xf>
    <xf numFmtId="0" fontId="8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25" borderId="13" xfId="0" applyFont="1" applyFill="1" applyBorder="1" applyAlignment="1">
      <alignment horizontal="center" vertical="top"/>
    </xf>
    <xf numFmtId="1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7" fillId="0" borderId="10" xfId="0" applyNumberFormat="1" applyFont="1" applyBorder="1" applyAlignment="1">
      <alignment/>
    </xf>
    <xf numFmtId="0" fontId="8" fillId="25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3" fontId="18" fillId="0" borderId="3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right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textRotation="90" wrapText="1"/>
    </xf>
    <xf numFmtId="0" fontId="7" fillId="0" borderId="4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5" fillId="0" borderId="46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7" fillId="25" borderId="40" xfId="0" applyFont="1" applyFill="1" applyBorder="1" applyAlignment="1">
      <alignment horizontal="center" vertical="top"/>
    </xf>
    <xf numFmtId="0" fontId="7" fillId="0" borderId="47" xfId="0" applyFont="1" applyBorder="1" applyAlignment="1">
      <alignment vertical="top"/>
    </xf>
    <xf numFmtId="0" fontId="7" fillId="25" borderId="43" xfId="0" applyFont="1" applyFill="1" applyBorder="1" applyAlignment="1">
      <alignment horizontal="center" vertical="top"/>
    </xf>
    <xf numFmtId="0" fontId="7" fillId="0" borderId="43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24" fillId="25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1" fillId="25" borderId="10" xfId="0" applyFont="1" applyFill="1" applyBorder="1" applyAlignment="1">
      <alignment vertical="top"/>
    </xf>
    <xf numFmtId="14" fontId="7" fillId="25" borderId="10" xfId="0" applyNumberFormat="1" applyFont="1" applyFill="1" applyBorder="1" applyAlignment="1">
      <alignment horizontal="right" vertical="center" wrapText="1"/>
    </xf>
    <xf numFmtId="49" fontId="7" fillId="25" borderId="16" xfId="0" applyNumberFormat="1" applyFont="1" applyFill="1" applyBorder="1" applyAlignment="1">
      <alignment horizontal="right" vertical="top" wrapText="1"/>
    </xf>
    <xf numFmtId="14" fontId="7" fillId="25" borderId="10" xfId="0" applyNumberFormat="1" applyFont="1" applyFill="1" applyBorder="1" applyAlignment="1">
      <alignment horizontal="right" vertical="top" wrapText="1"/>
    </xf>
    <xf numFmtId="0" fontId="7" fillId="0" borderId="4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right" vertical="top" textRotation="90" wrapText="1"/>
    </xf>
    <xf numFmtId="0" fontId="9" fillId="0" borderId="13" xfId="41" applyFont="1" applyFill="1" applyBorder="1" applyAlignment="1" applyProtection="1">
      <alignment horizontal="left" vertical="top"/>
      <protection/>
    </xf>
    <xf numFmtId="0" fontId="7" fillId="0" borderId="40" xfId="0" applyFont="1" applyBorder="1" applyAlignment="1">
      <alignment horizontal="center" vertical="top"/>
    </xf>
    <xf numFmtId="0" fontId="9" fillId="25" borderId="48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7" fillId="25" borderId="0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top" textRotation="90" wrapText="1"/>
    </xf>
    <xf numFmtId="0" fontId="11" fillId="24" borderId="0" xfId="0" applyFont="1" applyFill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horizontal="center" vertical="top"/>
    </xf>
    <xf numFmtId="1" fontId="7" fillId="0" borderId="49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/>
    </xf>
    <xf numFmtId="0" fontId="11" fillId="24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top"/>
    </xf>
    <xf numFmtId="14" fontId="11" fillId="0" borderId="10" xfId="0" applyNumberFormat="1" applyFont="1" applyFill="1" applyBorder="1" applyAlignment="1">
      <alignment horizontal="right" vertical="top" wrapText="1"/>
    </xf>
    <xf numFmtId="0" fontId="7" fillId="0" borderId="49" xfId="0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right"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16" fontId="7" fillId="0" borderId="10" xfId="0" applyNumberFormat="1" applyFont="1" applyFill="1" applyBorder="1" applyAlignment="1">
      <alignment horizontal="left" vertical="center" wrapText="1"/>
    </xf>
    <xf numFmtId="14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9" fillId="0" borderId="29" xfId="0" applyFont="1" applyFill="1" applyBorder="1" applyAlignment="1">
      <alignment horizontal="center" vertical="top"/>
    </xf>
    <xf numFmtId="49" fontId="7" fillId="0" borderId="13" xfId="0" applyNumberFormat="1" applyFont="1" applyBorder="1" applyAlignment="1">
      <alignment horizontal="right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 textRotation="90" wrapText="1"/>
    </xf>
    <xf numFmtId="0" fontId="11" fillId="3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right" vertical="center" wrapText="1"/>
    </xf>
    <xf numFmtId="49" fontId="7" fillId="0" borderId="50" xfId="0" applyNumberFormat="1" applyFont="1" applyFill="1" applyBorder="1" applyAlignment="1">
      <alignment horizontal="right" vertical="top" wrapText="1"/>
    </xf>
    <xf numFmtId="0" fontId="7" fillId="0" borderId="50" xfId="0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right" vertical="center" wrapText="1"/>
    </xf>
    <xf numFmtId="49" fontId="3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24" fillId="21" borderId="1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top"/>
    </xf>
    <xf numFmtId="0" fontId="9" fillId="0" borderId="51" xfId="0" applyFont="1" applyBorder="1" applyAlignment="1">
      <alignment vertical="top"/>
    </xf>
    <xf numFmtId="49" fontId="24" fillId="0" borderId="10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right" vertical="top"/>
    </xf>
    <xf numFmtId="0" fontId="7" fillId="0" borderId="53" xfId="0" applyFont="1" applyFill="1" applyBorder="1" applyAlignment="1">
      <alignment horizontal="center" vertical="top"/>
    </xf>
    <xf numFmtId="0" fontId="61" fillId="25" borderId="10" xfId="0" applyFont="1" applyFill="1" applyBorder="1" applyAlignment="1">
      <alignment horizontal="center" vertical="top"/>
    </xf>
    <xf numFmtId="0" fontId="7" fillId="25" borderId="10" xfId="0" applyFont="1" applyFill="1" applyBorder="1" applyAlignment="1">
      <alignment horizontal="center" vertical="top"/>
    </xf>
    <xf numFmtId="0" fontId="7" fillId="25" borderId="10" xfId="0" applyFont="1" applyFill="1" applyBorder="1" applyAlignment="1">
      <alignment vertical="top"/>
    </xf>
    <xf numFmtId="0" fontId="9" fillId="0" borderId="51" xfId="0" applyFont="1" applyBorder="1" applyAlignment="1">
      <alignment horizontal="right" vertical="top"/>
    </xf>
    <xf numFmtId="0" fontId="9" fillId="0" borderId="54" xfId="0" applyFont="1" applyFill="1" applyBorder="1" applyAlignment="1">
      <alignment horizontal="right" vertical="top"/>
    </xf>
    <xf numFmtId="0" fontId="9" fillId="0" borderId="55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/>
    </xf>
    <xf numFmtId="0" fontId="7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25" borderId="10" xfId="0" applyFont="1" applyFill="1" applyBorder="1" applyAlignment="1">
      <alignment horizontal="left" vertical="top" wrapText="1"/>
    </xf>
    <xf numFmtId="16" fontId="7" fillId="0" borderId="10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17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11" fillId="0" borderId="5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24" fillId="21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11" fillId="0" borderId="5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textRotation="90" wrapText="1"/>
    </xf>
    <xf numFmtId="0" fontId="7" fillId="24" borderId="0" xfId="0" applyFont="1" applyFill="1" applyAlignment="1">
      <alignment horizontal="center" vertical="center"/>
    </xf>
    <xf numFmtId="0" fontId="31" fillId="21" borderId="13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14" fontId="40" fillId="0" borderId="17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center" vertical="top"/>
    </xf>
    <xf numFmtId="0" fontId="7" fillId="0" borderId="54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/>
    </xf>
    <xf numFmtId="0" fontId="40" fillId="3" borderId="10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 wrapText="1"/>
    </xf>
    <xf numFmtId="14" fontId="7" fillId="0" borderId="16" xfId="0" applyNumberFormat="1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right" vertical="top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right" vertical="top" wrapText="1"/>
    </xf>
    <xf numFmtId="0" fontId="7" fillId="25" borderId="10" xfId="0" applyFont="1" applyFill="1" applyBorder="1" applyAlignment="1">
      <alignment horizontal="right" vertical="top"/>
    </xf>
    <xf numFmtId="0" fontId="7" fillId="0" borderId="57" xfId="0" applyFont="1" applyFill="1" applyBorder="1" applyAlignment="1">
      <alignment horizontal="left" vertical="top" wrapText="1"/>
    </xf>
    <xf numFmtId="0" fontId="5" fillId="0" borderId="57" xfId="0" applyFont="1" applyBorder="1" applyAlignment="1">
      <alignment horizontal="left" vertical="center" wrapText="1"/>
    </xf>
    <xf numFmtId="1" fontId="5" fillId="0" borderId="59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right" vertical="top" wrapTex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173" fontId="18" fillId="0" borderId="35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9" fontId="31" fillId="0" borderId="65" xfId="0" applyNumberFormat="1" applyFont="1" applyFill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49" fontId="31" fillId="0" borderId="66" xfId="0" applyNumberFormat="1" applyFont="1" applyFill="1" applyBorder="1" applyAlignment="1">
      <alignment horizontal="left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7" fillId="0" borderId="66" xfId="0" applyFont="1" applyFill="1" applyBorder="1" applyAlignment="1">
      <alignment horizontal="left" vertical="top"/>
    </xf>
    <xf numFmtId="0" fontId="23" fillId="0" borderId="66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1" fontId="7" fillId="0" borderId="66" xfId="0" applyNumberFormat="1" applyFont="1" applyBorder="1" applyAlignment="1">
      <alignment horizontal="center" vertical="top"/>
    </xf>
    <xf numFmtId="0" fontId="7" fillId="0" borderId="66" xfId="0" applyNumberFormat="1" applyFont="1" applyBorder="1" applyAlignment="1">
      <alignment horizontal="center" vertical="top"/>
    </xf>
    <xf numFmtId="49" fontId="31" fillId="0" borderId="64" xfId="0" applyNumberFormat="1" applyFont="1" applyFill="1" applyBorder="1" applyAlignment="1">
      <alignment vertical="center"/>
    </xf>
    <xf numFmtId="49" fontId="31" fillId="0" borderId="64" xfId="0" applyNumberFormat="1" applyFont="1" applyFill="1" applyBorder="1" applyAlignment="1">
      <alignment vertical="center" wrapText="1"/>
    </xf>
    <xf numFmtId="0" fontId="7" fillId="0" borderId="64" xfId="0" applyFont="1" applyBorder="1" applyAlignment="1">
      <alignment horizontal="center"/>
    </xf>
    <xf numFmtId="0" fontId="31" fillId="0" borderId="64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top"/>
    </xf>
    <xf numFmtId="0" fontId="7" fillId="0" borderId="60" xfId="0" applyFont="1" applyBorder="1" applyAlignment="1">
      <alignment horizontal="left" vertical="center"/>
    </xf>
    <xf numFmtId="1" fontId="7" fillId="0" borderId="60" xfId="0" applyNumberFormat="1" applyFont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center"/>
    </xf>
    <xf numFmtId="49" fontId="31" fillId="0" borderId="64" xfId="0" applyNumberFormat="1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top"/>
    </xf>
    <xf numFmtId="0" fontId="7" fillId="0" borderId="65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vertical="center" wrapText="1"/>
    </xf>
    <xf numFmtId="0" fontId="7" fillId="0" borderId="65" xfId="0" applyFont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top" wrapText="1"/>
    </xf>
    <xf numFmtId="0" fontId="7" fillId="0" borderId="66" xfId="0" applyFont="1" applyBorder="1" applyAlignment="1">
      <alignment vertical="top" wrapText="1"/>
    </xf>
    <xf numFmtId="0" fontId="11" fillId="0" borderId="66" xfId="0" applyFont="1" applyBorder="1" applyAlignment="1">
      <alignment horizontal="right" vertical="top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vertical="center" wrapText="1"/>
    </xf>
    <xf numFmtId="0" fontId="7" fillId="0" borderId="64" xfId="0" applyFont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top" wrapText="1"/>
    </xf>
    <xf numFmtId="0" fontId="7" fillId="0" borderId="70" xfId="0" applyFont="1" applyFill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7" fillId="0" borderId="71" xfId="0" applyFont="1" applyFill="1" applyBorder="1" applyAlignment="1">
      <alignment horizontal="center" vertical="top" wrapText="1"/>
    </xf>
    <xf numFmtId="0" fontId="7" fillId="25" borderId="60" xfId="0" applyFont="1" applyFill="1" applyBorder="1" applyAlignment="1">
      <alignment vertical="top"/>
    </xf>
    <xf numFmtId="0" fontId="7" fillId="25" borderId="60" xfId="0" applyFont="1" applyFill="1" applyBorder="1" applyAlignment="1">
      <alignment horizontal="center" vertical="top"/>
    </xf>
    <xf numFmtId="0" fontId="11" fillId="0" borderId="64" xfId="0" applyFont="1" applyBorder="1" applyAlignment="1">
      <alignment horizontal="right" vertical="top" wrapText="1"/>
    </xf>
    <xf numFmtId="0" fontId="7" fillId="0" borderId="60" xfId="0" applyFont="1" applyBorder="1" applyAlignment="1">
      <alignment vertical="top" wrapText="1"/>
    </xf>
    <xf numFmtId="0" fontId="7" fillId="0" borderId="68" xfId="0" applyFont="1" applyFill="1" applyBorder="1" applyAlignment="1">
      <alignment horizontal="center" vertical="top" wrapText="1"/>
    </xf>
    <xf numFmtId="0" fontId="7" fillId="0" borderId="65" xfId="0" applyFont="1" applyBorder="1" applyAlignment="1">
      <alignment vertical="top" wrapText="1"/>
    </xf>
    <xf numFmtId="0" fontId="40" fillId="3" borderId="0" xfId="0" applyFont="1" applyFill="1" applyAlignment="1">
      <alignment horizontal="center" vertical="top"/>
    </xf>
    <xf numFmtId="0" fontId="7" fillId="25" borderId="6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center" vertical="top" wrapText="1"/>
    </xf>
    <xf numFmtId="0" fontId="7" fillId="25" borderId="69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7" fillId="25" borderId="7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top" wrapText="1"/>
    </xf>
    <xf numFmtId="0" fontId="11" fillId="0" borderId="6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68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top" wrapText="1"/>
    </xf>
    <xf numFmtId="0" fontId="7" fillId="25" borderId="67" xfId="0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left" vertical="top" wrapText="1"/>
    </xf>
    <xf numFmtId="0" fontId="7" fillId="25" borderId="62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left" vertical="top" wrapText="1"/>
    </xf>
    <xf numFmtId="0" fontId="7" fillId="25" borderId="63" xfId="0" applyFont="1" applyFill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73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0" fontId="7" fillId="25" borderId="7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25" borderId="75" xfId="0" applyFont="1" applyFill="1" applyBorder="1" applyAlignment="1">
      <alignment horizontal="center" vertical="top"/>
    </xf>
    <xf numFmtId="0" fontId="7" fillId="25" borderId="76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left" vertical="top"/>
    </xf>
    <xf numFmtId="0" fontId="7" fillId="25" borderId="61" xfId="0" applyFont="1" applyFill="1" applyBorder="1" applyAlignment="1">
      <alignment horizontal="center" vertical="top"/>
    </xf>
    <xf numFmtId="0" fontId="7" fillId="24" borderId="0" xfId="0" applyFont="1" applyFill="1" applyAlignment="1">
      <alignment vertical="top"/>
    </xf>
    <xf numFmtId="0" fontId="7" fillId="25" borderId="77" xfId="0" applyFont="1" applyFill="1" applyBorder="1" applyAlignment="1">
      <alignment horizontal="center" vertical="top"/>
    </xf>
    <xf numFmtId="0" fontId="7" fillId="25" borderId="78" xfId="0" applyFont="1" applyFill="1" applyBorder="1" applyAlignment="1">
      <alignment horizontal="center" vertical="top"/>
    </xf>
    <xf numFmtId="0" fontId="28" fillId="0" borderId="16" xfId="0" applyFont="1" applyBorder="1" applyAlignment="1">
      <alignment vertical="center"/>
    </xf>
    <xf numFmtId="0" fontId="7" fillId="0" borderId="79" xfId="0" applyFont="1" applyFill="1" applyBorder="1" applyAlignment="1">
      <alignment horizontal="center" vertical="top" wrapText="1"/>
    </xf>
    <xf numFmtId="0" fontId="7" fillId="25" borderId="80" xfId="0" applyFont="1" applyFill="1" applyBorder="1" applyAlignment="1">
      <alignment vertical="top"/>
    </xf>
    <xf numFmtId="0" fontId="7" fillId="25" borderId="80" xfId="0" applyFont="1" applyFill="1" applyBorder="1" applyAlignment="1">
      <alignment horizontal="center" vertical="top"/>
    </xf>
    <xf numFmtId="0" fontId="7" fillId="0" borderId="81" xfId="0" applyFont="1" applyBorder="1" applyAlignment="1">
      <alignment horizontal="center" vertical="top" wrapText="1"/>
    </xf>
    <xf numFmtId="0" fontId="7" fillId="0" borderId="80" xfId="0" applyFont="1" applyBorder="1" applyAlignment="1">
      <alignment vertical="top" wrapText="1"/>
    </xf>
    <xf numFmtId="0" fontId="7" fillId="0" borderId="80" xfId="0" applyFont="1" applyBorder="1" applyAlignment="1">
      <alignment horizontal="center" vertical="top" wrapText="1"/>
    </xf>
    <xf numFmtId="0" fontId="7" fillId="0" borderId="80" xfId="0" applyFont="1" applyFill="1" applyBorder="1" applyAlignment="1">
      <alignment horizontal="center" vertical="top"/>
    </xf>
    <xf numFmtId="0" fontId="7" fillId="0" borderId="82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0" fillId="0" borderId="66" xfId="0" applyBorder="1" applyAlignment="1">
      <alignment/>
    </xf>
    <xf numFmtId="0" fontId="0" fillId="0" borderId="64" xfId="0" applyBorder="1" applyAlignment="1">
      <alignment/>
    </xf>
    <xf numFmtId="0" fontId="7" fillId="0" borderId="56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left" vertical="top" wrapText="1"/>
    </xf>
    <xf numFmtId="0" fontId="7" fillId="0" borderId="8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49" fontId="7" fillId="0" borderId="65" xfId="0" applyNumberFormat="1" applyFont="1" applyFill="1" applyBorder="1" applyAlignment="1">
      <alignment horizontal="right" vertical="center" wrapText="1"/>
    </xf>
    <xf numFmtId="49" fontId="7" fillId="0" borderId="66" xfId="0" applyNumberFormat="1" applyFont="1" applyFill="1" applyBorder="1" applyAlignment="1">
      <alignment horizontal="right" vertical="center" wrapText="1"/>
    </xf>
    <xf numFmtId="49" fontId="7" fillId="0" borderId="85" xfId="0" applyNumberFormat="1" applyFont="1" applyFill="1" applyBorder="1" applyAlignment="1">
      <alignment horizontal="right" vertical="center" wrapText="1"/>
    </xf>
    <xf numFmtId="49" fontId="7" fillId="0" borderId="64" xfId="0" applyNumberFormat="1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25" borderId="65" xfId="0" applyFont="1" applyFill="1" applyBorder="1" applyAlignment="1">
      <alignment horizontal="center" vertical="center" wrapText="1"/>
    </xf>
    <xf numFmtId="0" fontId="7" fillId="25" borderId="66" xfId="0" applyFont="1" applyFill="1" applyBorder="1" applyAlignment="1">
      <alignment horizontal="center" vertical="center" wrapText="1"/>
    </xf>
    <xf numFmtId="0" fontId="7" fillId="25" borderId="85" xfId="0" applyFont="1" applyFill="1" applyBorder="1" applyAlignment="1">
      <alignment horizontal="center" vertical="center" wrapText="1"/>
    </xf>
    <xf numFmtId="0" fontId="7" fillId="25" borderId="6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49" fontId="7" fillId="0" borderId="18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right" vertical="center" wrapText="1"/>
    </xf>
    <xf numFmtId="49" fontId="7" fillId="0" borderId="58" xfId="0" applyNumberFormat="1" applyFont="1" applyFill="1" applyBorder="1" applyAlignment="1">
      <alignment horizontal="right" vertical="center" wrapText="1"/>
    </xf>
    <xf numFmtId="49" fontId="7" fillId="0" borderId="57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7" fillId="0" borderId="50" xfId="0" applyNumberFormat="1" applyFont="1" applyFill="1" applyBorder="1" applyAlignment="1">
      <alignment horizontal="center" vertical="top"/>
    </xf>
    <xf numFmtId="49" fontId="7" fillId="0" borderId="58" xfId="0" applyNumberFormat="1" applyFont="1" applyFill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11" fillId="0" borderId="50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49" fontId="7" fillId="0" borderId="57" xfId="0" applyNumberFormat="1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1" fillId="25" borderId="60" xfId="0" applyFont="1" applyFill="1" applyBorder="1" applyAlignment="1">
      <alignment horizontal="center" vertical="center" wrapText="1"/>
    </xf>
    <xf numFmtId="0" fontId="11" fillId="25" borderId="86" xfId="0" applyFont="1" applyFill="1" applyBorder="1" applyAlignment="1">
      <alignment horizontal="center" vertical="center" wrapText="1"/>
    </xf>
    <xf numFmtId="0" fontId="7" fillId="25" borderId="64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25" borderId="60" xfId="0" applyFont="1" applyFill="1" applyBorder="1" applyAlignment="1">
      <alignment horizontal="center" vertical="center" wrapText="1"/>
    </xf>
    <xf numFmtId="0" fontId="60" fillId="25" borderId="66" xfId="0" applyFont="1" applyFill="1" applyBorder="1" applyAlignment="1">
      <alignment horizontal="center" vertical="center" wrapText="1"/>
    </xf>
    <xf numFmtId="0" fontId="60" fillId="25" borderId="64" xfId="0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14" fontId="7" fillId="0" borderId="16" xfId="0" applyNumberFormat="1" applyFont="1" applyFill="1" applyBorder="1" applyAlignment="1">
      <alignment horizontal="right" vertical="center" wrapText="1"/>
    </xf>
    <xf numFmtId="14" fontId="7" fillId="0" borderId="49" xfId="0" applyNumberFormat="1" applyFont="1" applyFill="1" applyBorder="1" applyAlignment="1">
      <alignment horizontal="right" vertical="center" wrapText="1"/>
    </xf>
    <xf numFmtId="14" fontId="7" fillId="0" borderId="88" xfId="0" applyNumberFormat="1" applyFont="1" applyFill="1" applyBorder="1" applyAlignment="1">
      <alignment horizontal="right" vertical="center" wrapText="1"/>
    </xf>
    <xf numFmtId="14" fontId="7" fillId="0" borderId="18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right" vertical="top" wrapText="1"/>
    </xf>
    <xf numFmtId="49" fontId="7" fillId="0" borderId="58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right" vertical="top"/>
    </xf>
    <xf numFmtId="49" fontId="7" fillId="0" borderId="18" xfId="0" applyNumberFormat="1" applyFont="1" applyBorder="1" applyAlignment="1">
      <alignment horizontal="right" vertical="top"/>
    </xf>
    <xf numFmtId="49" fontId="7" fillId="0" borderId="50" xfId="0" applyNumberFormat="1" applyFont="1" applyBorder="1" applyAlignment="1">
      <alignment horizontal="right" vertical="center"/>
    </xf>
    <xf numFmtId="49" fontId="7" fillId="0" borderId="57" xfId="0" applyNumberFormat="1" applyFont="1" applyBorder="1" applyAlignment="1">
      <alignment horizontal="right" vertical="center"/>
    </xf>
    <xf numFmtId="49" fontId="7" fillId="0" borderId="58" xfId="0" applyNumberFormat="1" applyFont="1" applyBorder="1" applyAlignment="1">
      <alignment horizontal="right" vertical="center"/>
    </xf>
    <xf numFmtId="0" fontId="7" fillId="0" borderId="49" xfId="0" applyFont="1" applyFill="1" applyBorder="1" applyAlignment="1">
      <alignment horizontal="left" vertical="top" wrapText="1"/>
    </xf>
    <xf numFmtId="49" fontId="7" fillId="0" borderId="49" xfId="0" applyNumberFormat="1" applyFont="1" applyBorder="1" applyAlignment="1">
      <alignment horizontal="right" vertical="top"/>
    </xf>
    <xf numFmtId="0" fontId="7" fillId="25" borderId="6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top" wrapText="1"/>
    </xf>
    <xf numFmtId="0" fontId="7" fillId="25" borderId="50" xfId="0" applyFont="1" applyFill="1" applyBorder="1" applyAlignment="1">
      <alignment horizontal="center" vertical="top" wrapText="1"/>
    </xf>
    <xf numFmtId="0" fontId="7" fillId="25" borderId="58" xfId="0" applyFont="1" applyFill="1" applyBorder="1" applyAlignment="1">
      <alignment horizontal="center" vertical="top" wrapText="1"/>
    </xf>
    <xf numFmtId="14" fontId="7" fillId="0" borderId="50" xfId="0" applyNumberFormat="1" applyFont="1" applyBorder="1" applyAlignment="1">
      <alignment horizontal="center" vertical="top" wrapText="1"/>
    </xf>
    <xf numFmtId="14" fontId="7" fillId="0" borderId="58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17" fontId="7" fillId="0" borderId="16" xfId="0" applyNumberFormat="1" applyFont="1" applyFill="1" applyBorder="1" applyAlignment="1">
      <alignment horizontal="center" vertical="top" wrapText="1"/>
    </xf>
    <xf numFmtId="17" fontId="7" fillId="0" borderId="18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49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right" vertical="top" wrapText="1"/>
    </xf>
    <xf numFmtId="14" fontId="7" fillId="0" borderId="18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49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/>
    </xf>
    <xf numFmtId="0" fontId="7" fillId="0" borderId="50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top" wrapText="1"/>
    </xf>
    <xf numFmtId="0" fontId="7" fillId="25" borderId="65" xfId="0" applyFont="1" applyFill="1" applyBorder="1" applyAlignment="1">
      <alignment horizontal="center" vertical="center" wrapText="1"/>
    </xf>
    <xf numFmtId="0" fontId="7" fillId="25" borderId="66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center" vertical="top" wrapText="1"/>
    </xf>
    <xf numFmtId="0" fontId="7" fillId="25" borderId="49" xfId="0" applyFont="1" applyFill="1" applyBorder="1" applyAlignment="1">
      <alignment horizontal="center" vertical="top"/>
    </xf>
    <xf numFmtId="0" fontId="7" fillId="25" borderId="18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58" xfId="0" applyNumberFormat="1" applyFont="1" applyFill="1" applyBorder="1" applyAlignment="1">
      <alignment horizontal="center" vertical="center" wrapText="1"/>
    </xf>
    <xf numFmtId="14" fontId="7" fillId="0" borderId="57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horizontal="center" vertical="top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25" borderId="50" xfId="0" applyNumberFormat="1" applyFont="1" applyFill="1" applyBorder="1" applyAlignment="1">
      <alignment horizontal="center" vertical="center" wrapText="1"/>
    </xf>
    <xf numFmtId="49" fontId="7" fillId="25" borderId="5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right" vertical="center" wrapText="1"/>
    </xf>
    <xf numFmtId="49" fontId="7" fillId="25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right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14" fontId="7" fillId="0" borderId="50" xfId="0" applyNumberFormat="1" applyFont="1" applyFill="1" applyBorder="1" applyAlignment="1">
      <alignment horizontal="center" vertical="top" wrapText="1"/>
    </xf>
    <xf numFmtId="14" fontId="7" fillId="0" borderId="58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top" wrapText="1"/>
    </xf>
    <xf numFmtId="0" fontId="9" fillId="7" borderId="49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49" xfId="0" applyFont="1" applyFill="1" applyBorder="1" applyAlignment="1">
      <alignment horizontal="center" vertical="top" wrapText="1"/>
    </xf>
    <xf numFmtId="0" fontId="7" fillId="3" borderId="49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14" fontId="7" fillId="0" borderId="50" xfId="0" applyNumberFormat="1" applyFont="1" applyFill="1" applyBorder="1" applyAlignment="1">
      <alignment horizontal="center" vertical="center" wrapText="1"/>
    </xf>
    <xf numFmtId="14" fontId="7" fillId="0" borderId="57" xfId="0" applyNumberFormat="1" applyFont="1" applyFill="1" applyBorder="1" applyAlignment="1">
      <alignment horizontal="center" vertical="center" wrapText="1"/>
    </xf>
    <xf numFmtId="14" fontId="7" fillId="0" borderId="5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49" fontId="9" fillId="0" borderId="48" xfId="0" applyNumberFormat="1" applyFont="1" applyBorder="1" applyAlignment="1">
      <alignment horizontal="left" vertical="top" wrapText="1"/>
    </xf>
    <xf numFmtId="49" fontId="9" fillId="0" borderId="40" xfId="0" applyNumberFormat="1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right" vertical="top" wrapText="1"/>
    </xf>
    <xf numFmtId="0" fontId="11" fillId="0" borderId="49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57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>
      <alignment horizontal="right" vertical="center" wrapText="1"/>
    </xf>
    <xf numFmtId="14" fontId="7" fillId="0" borderId="18" xfId="0" applyNumberFormat="1" applyFont="1" applyFill="1" applyBorder="1" applyAlignment="1">
      <alignment horizontal="right" vertical="center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49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25" borderId="16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8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4" fontId="18" fillId="0" borderId="4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8" fillId="0" borderId="90" xfId="0" applyFont="1" applyBorder="1" applyAlignment="1">
      <alignment horizontal="center" vertical="top" wrapText="1"/>
    </xf>
    <xf numFmtId="0" fontId="24" fillId="25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vertical="top"/>
    </xf>
    <xf numFmtId="0" fontId="8" fillId="0" borderId="5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1" fontId="5" fillId="0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1191</xdr:row>
      <xdr:rowOff>38100</xdr:rowOff>
    </xdr:from>
    <xdr:to>
      <xdr:col>6</xdr:col>
      <xdr:colOff>381000</xdr:colOff>
      <xdr:row>1196</xdr:row>
      <xdr:rowOff>133350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27536175"/>
          <a:ext cx="36671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msu.gov.ua/index/ua/category/410%20&#1082;&#1086;&#1084;&#1072;&#1085;&#1076;&#1080;%20&#1059;&#1082;&#1088;&#1072;&#1111;&#1085;&#1080;%202015%20&#1088;.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2"/>
  <sheetViews>
    <sheetView tabSelected="1" zoomScale="85" zoomScaleNormal="85" zoomScalePageLayoutView="0" workbookViewId="0" topLeftCell="A1">
      <selection activeCell="A6" sqref="A6"/>
    </sheetView>
  </sheetViews>
  <sheetFormatPr defaultColWidth="9.375" defaultRowHeight="12.75"/>
  <cols>
    <col min="1" max="1" width="4.125" style="9" customWidth="1"/>
    <col min="2" max="2" width="22.25390625" style="8" customWidth="1"/>
    <col min="3" max="3" width="10.00390625" style="9" customWidth="1"/>
    <col min="4" max="4" width="10.125" style="9" customWidth="1"/>
    <col min="5" max="6" width="4.375" style="9" customWidth="1"/>
    <col min="7" max="7" width="7.625" style="9" customWidth="1"/>
    <col min="8" max="8" width="16.125" style="21" customWidth="1"/>
    <col min="9" max="9" width="35.25390625" style="38" customWidth="1"/>
    <col min="10" max="10" width="13.625" style="17" customWidth="1"/>
    <col min="11" max="11" width="18.25390625" style="15" customWidth="1"/>
    <col min="12" max="12" width="4.375" style="17" customWidth="1"/>
    <col min="13" max="13" width="6.625" style="9" customWidth="1"/>
    <col min="14" max="14" width="2.625" style="142" customWidth="1"/>
    <col min="15" max="15" width="4.00390625" style="10" customWidth="1"/>
    <col min="16" max="18" width="3.375" style="10" customWidth="1"/>
    <col min="19" max="19" width="3.625" style="10" customWidth="1"/>
    <col min="20" max="21" width="3.00390625" style="8" customWidth="1"/>
    <col min="22" max="22" width="3.75390625" style="8" customWidth="1"/>
    <col min="23" max="16384" width="9.375" style="8" customWidth="1"/>
  </cols>
  <sheetData>
    <row r="1" spans="1:19" ht="46.5" customHeight="1">
      <c r="A1" s="828" t="s">
        <v>625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"/>
      <c r="O1" s="8"/>
      <c r="P1" s="8"/>
      <c r="Q1" s="8"/>
      <c r="R1" s="8"/>
      <c r="S1" s="8"/>
    </row>
    <row r="2" spans="1:19" s="14" customFormat="1" ht="33.75" customHeight="1">
      <c r="A2" s="829" t="s">
        <v>1063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6"/>
    </row>
    <row r="3" spans="1:22" ht="71.25">
      <c r="A3" s="95" t="s">
        <v>1018</v>
      </c>
      <c r="B3" s="95" t="s">
        <v>1015</v>
      </c>
      <c r="C3" s="95" t="s">
        <v>6</v>
      </c>
      <c r="D3" s="95" t="s">
        <v>662</v>
      </c>
      <c r="E3" s="96" t="s">
        <v>1033</v>
      </c>
      <c r="F3" s="97" t="s">
        <v>1034</v>
      </c>
      <c r="G3" s="95" t="s">
        <v>7</v>
      </c>
      <c r="H3" s="95" t="s">
        <v>1019</v>
      </c>
      <c r="I3" s="98" t="s">
        <v>626</v>
      </c>
      <c r="J3" s="99" t="s">
        <v>930</v>
      </c>
      <c r="K3" s="95" t="s">
        <v>931</v>
      </c>
      <c r="L3" s="110" t="s">
        <v>1017</v>
      </c>
      <c r="M3" s="199" t="s">
        <v>1043</v>
      </c>
      <c r="N3" s="150" t="s">
        <v>655</v>
      </c>
      <c r="O3" s="105" t="s">
        <v>656</v>
      </c>
      <c r="P3" s="98" t="s">
        <v>657</v>
      </c>
      <c r="Q3" s="98" t="s">
        <v>658</v>
      </c>
      <c r="R3" s="98" t="s">
        <v>659</v>
      </c>
      <c r="S3" s="6"/>
      <c r="T3" s="14"/>
      <c r="U3" s="14"/>
      <c r="V3" s="14"/>
    </row>
    <row r="4" spans="1:19" ht="15">
      <c r="A4" s="261"/>
      <c r="B4" s="17" t="s">
        <v>1045</v>
      </c>
      <c r="C4" s="107">
        <f>SUM(M7)</f>
        <v>18</v>
      </c>
      <c r="D4" s="22" t="s">
        <v>1124</v>
      </c>
      <c r="E4" s="231"/>
      <c r="F4" s="232"/>
      <c r="J4" s="25"/>
      <c r="K4" s="25"/>
      <c r="L4" s="32"/>
      <c r="M4" s="64"/>
      <c r="N4" s="91"/>
      <c r="O4" s="91"/>
      <c r="P4" s="91"/>
      <c r="Q4" s="91"/>
      <c r="R4" s="91"/>
      <c r="S4" s="4"/>
    </row>
    <row r="5" spans="1:18" s="4" customFormat="1" ht="28.5" customHeight="1">
      <c r="A5" s="7">
        <v>1</v>
      </c>
      <c r="B5" s="53" t="s">
        <v>1123</v>
      </c>
      <c r="C5" s="7" t="s">
        <v>240</v>
      </c>
      <c r="D5" s="7"/>
      <c r="E5" s="132">
        <v>2</v>
      </c>
      <c r="F5" s="56">
        <v>1</v>
      </c>
      <c r="G5" s="7">
        <v>1</v>
      </c>
      <c r="H5" s="7" t="s">
        <v>672</v>
      </c>
      <c r="I5" s="680" t="s">
        <v>1125</v>
      </c>
      <c r="J5" s="706" t="s">
        <v>183</v>
      </c>
      <c r="K5" s="192" t="s">
        <v>184</v>
      </c>
      <c r="L5" s="7">
        <v>1</v>
      </c>
      <c r="M5" s="51">
        <v>10</v>
      </c>
      <c r="N5" s="10"/>
      <c r="O5" s="67"/>
      <c r="P5" s="6"/>
      <c r="Q5" s="6"/>
      <c r="R5" s="6"/>
    </row>
    <row r="6" spans="1:18" s="4" customFormat="1" ht="30">
      <c r="A6" s="261"/>
      <c r="B6" s="262"/>
      <c r="C6" s="261"/>
      <c r="D6" s="261"/>
      <c r="E6" s="261"/>
      <c r="F6" s="261"/>
      <c r="G6" s="261"/>
      <c r="H6" s="261"/>
      <c r="I6" s="705"/>
      <c r="J6" s="698"/>
      <c r="K6" s="192" t="s">
        <v>185</v>
      </c>
      <c r="L6" s="7">
        <v>2</v>
      </c>
      <c r="M6" s="51">
        <v>8</v>
      </c>
      <c r="N6" s="10"/>
      <c r="O6" s="67"/>
      <c r="P6" s="6"/>
      <c r="Q6" s="6"/>
      <c r="R6" s="6"/>
    </row>
    <row r="7" spans="1:19" ht="15.75" thickBot="1">
      <c r="A7" s="261"/>
      <c r="B7" s="262"/>
      <c r="C7" s="261"/>
      <c r="D7" s="261"/>
      <c r="E7" s="261"/>
      <c r="F7" s="261"/>
      <c r="G7" s="261"/>
      <c r="H7" s="261"/>
      <c r="I7" s="261"/>
      <c r="J7" s="261"/>
      <c r="K7" s="145" t="s">
        <v>1047</v>
      </c>
      <c r="L7" s="144"/>
      <c r="M7" s="146">
        <f>SUM(M5:M6)</f>
        <v>18</v>
      </c>
      <c r="N7" s="64"/>
      <c r="O7" s="4"/>
      <c r="P7" s="4"/>
      <c r="Q7" s="4"/>
      <c r="R7" s="4"/>
      <c r="S7" s="4"/>
    </row>
    <row r="8" spans="1:22" ht="15">
      <c r="A8" s="261"/>
      <c r="B8" s="262"/>
      <c r="C8" s="261"/>
      <c r="D8" s="261"/>
      <c r="E8" s="261"/>
      <c r="F8" s="261"/>
      <c r="G8" s="261"/>
      <c r="H8" s="261"/>
      <c r="I8" s="261"/>
      <c r="J8" s="235"/>
      <c r="K8" s="235"/>
      <c r="L8" s="235"/>
      <c r="M8" s="166" t="s">
        <v>19</v>
      </c>
      <c r="N8" s="6"/>
      <c r="O8" s="100">
        <f>SUM(O7:O7)</f>
        <v>0</v>
      </c>
      <c r="P8" s="7">
        <f>SUM(P7:P7)</f>
        <v>0</v>
      </c>
      <c r="Q8" s="7">
        <f>SUM(Q7:Q7)</f>
        <v>0</v>
      </c>
      <c r="R8" s="7">
        <f>SUM(R7:R7)</f>
        <v>0</v>
      </c>
      <c r="S8" s="6"/>
      <c r="T8" s="14"/>
      <c r="U8" s="14"/>
      <c r="V8" s="14"/>
    </row>
    <row r="9" spans="1:22" ht="15">
      <c r="A9" s="261"/>
      <c r="B9" s="262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38"/>
      <c r="P9" s="38"/>
      <c r="Q9" s="38"/>
      <c r="R9" s="6"/>
      <c r="S9" s="6"/>
      <c r="T9" s="14"/>
      <c r="U9" s="14"/>
      <c r="V9" s="14"/>
    </row>
    <row r="10" spans="1:22" ht="71.25">
      <c r="A10" s="95" t="s">
        <v>1018</v>
      </c>
      <c r="B10" s="95" t="s">
        <v>1015</v>
      </c>
      <c r="C10" s="95" t="s">
        <v>6</v>
      </c>
      <c r="D10" s="95" t="s">
        <v>662</v>
      </c>
      <c r="E10" s="96" t="s">
        <v>1033</v>
      </c>
      <c r="F10" s="97" t="s">
        <v>1034</v>
      </c>
      <c r="G10" s="95" t="s">
        <v>7</v>
      </c>
      <c r="H10" s="95" t="s">
        <v>1019</v>
      </c>
      <c r="I10" s="98" t="s">
        <v>626</v>
      </c>
      <c r="J10" s="99" t="s">
        <v>930</v>
      </c>
      <c r="K10" s="95" t="s">
        <v>931</v>
      </c>
      <c r="L10" s="110" t="s">
        <v>1017</v>
      </c>
      <c r="M10" s="199" t="s">
        <v>1043</v>
      </c>
      <c r="N10" s="150" t="s">
        <v>655</v>
      </c>
      <c r="O10" s="6"/>
      <c r="P10" s="6"/>
      <c r="Q10" s="6"/>
      <c r="R10" s="6"/>
      <c r="S10" s="6"/>
      <c r="T10" s="14"/>
      <c r="U10" s="14"/>
      <c r="V10" s="14"/>
    </row>
    <row r="11" spans="1:18" ht="15">
      <c r="A11" s="261"/>
      <c r="B11" s="17" t="s">
        <v>1045</v>
      </c>
      <c r="C11" s="35" t="s">
        <v>1029</v>
      </c>
      <c r="D11" s="234" t="s">
        <v>1064</v>
      </c>
      <c r="E11" s="236"/>
      <c r="F11" s="19"/>
      <c r="G11" s="35"/>
      <c r="J11" s="25"/>
      <c r="K11" s="14"/>
      <c r="L11" s="66"/>
      <c r="M11" s="67"/>
      <c r="N11" s="6"/>
      <c r="O11" s="6"/>
      <c r="P11" s="6"/>
      <c r="Q11" s="6"/>
      <c r="R11" s="6"/>
    </row>
    <row r="12" spans="1:19" ht="78" customHeight="1">
      <c r="A12" s="261"/>
      <c r="B12" s="262"/>
      <c r="C12" s="261"/>
      <c r="D12" s="261"/>
      <c r="E12" s="261"/>
      <c r="F12" s="261"/>
      <c r="G12" s="277">
        <v>2</v>
      </c>
      <c r="H12" s="435" t="s">
        <v>5</v>
      </c>
      <c r="I12" s="436" t="s">
        <v>434</v>
      </c>
      <c r="J12" s="443" t="s">
        <v>73</v>
      </c>
      <c r="K12" s="437" t="s">
        <v>998</v>
      </c>
      <c r="L12" s="438">
        <v>1</v>
      </c>
      <c r="M12" s="434" t="s">
        <v>1029</v>
      </c>
      <c r="N12" s="10"/>
      <c r="O12" s="106"/>
      <c r="P12" s="106"/>
      <c r="Q12" s="106"/>
      <c r="R12" s="106"/>
      <c r="S12" s="4"/>
    </row>
    <row r="13" spans="1:18" ht="13.5" customHeight="1">
      <c r="A13" s="439">
        <v>1</v>
      </c>
      <c r="B13" s="53" t="s">
        <v>1211</v>
      </c>
      <c r="C13" s="48" t="s">
        <v>1212</v>
      </c>
      <c r="D13" s="48"/>
      <c r="E13" s="48"/>
      <c r="F13" s="48"/>
      <c r="G13" s="507"/>
      <c r="H13" s="886" t="s">
        <v>5</v>
      </c>
      <c r="I13" s="888" t="s">
        <v>502</v>
      </c>
      <c r="J13" s="890" t="s">
        <v>1213</v>
      </c>
      <c r="K13" s="770" t="s">
        <v>998</v>
      </c>
      <c r="L13" s="884">
        <v>1</v>
      </c>
      <c r="M13" s="884" t="s">
        <v>1029</v>
      </c>
      <c r="N13" s="6"/>
      <c r="O13" s="6"/>
      <c r="P13" s="6"/>
      <c r="Q13" s="6"/>
      <c r="R13" s="6"/>
    </row>
    <row r="14" spans="1:18" ht="13.5" customHeight="1">
      <c r="A14" s="439">
        <v>2</v>
      </c>
      <c r="B14" s="53" t="s">
        <v>1214</v>
      </c>
      <c r="C14" s="48" t="s">
        <v>1215</v>
      </c>
      <c r="D14" s="48"/>
      <c r="E14" s="48"/>
      <c r="F14" s="48"/>
      <c r="G14" s="507"/>
      <c r="H14" s="887"/>
      <c r="I14" s="889"/>
      <c r="J14" s="891"/>
      <c r="K14" s="772"/>
      <c r="L14" s="885"/>
      <c r="M14" s="885"/>
      <c r="N14" s="6"/>
      <c r="O14" s="6"/>
      <c r="P14" s="6"/>
      <c r="Q14" s="6"/>
      <c r="R14" s="6"/>
    </row>
    <row r="15" spans="1:22" ht="15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6"/>
      <c r="O15" s="6"/>
      <c r="P15" s="6"/>
      <c r="Q15" s="6"/>
      <c r="R15" s="6"/>
      <c r="S15" s="6"/>
      <c r="T15" s="14"/>
      <c r="U15" s="14"/>
      <c r="V15" s="14"/>
    </row>
    <row r="16" spans="1:22" ht="71.25">
      <c r="A16" s="95" t="s">
        <v>1018</v>
      </c>
      <c r="B16" s="95" t="s">
        <v>1015</v>
      </c>
      <c r="C16" s="95" t="s">
        <v>6</v>
      </c>
      <c r="D16" s="95" t="s">
        <v>662</v>
      </c>
      <c r="E16" s="96" t="s">
        <v>1033</v>
      </c>
      <c r="F16" s="97" t="s">
        <v>1034</v>
      </c>
      <c r="G16" s="95" t="s">
        <v>7</v>
      </c>
      <c r="H16" s="95" t="s">
        <v>1019</v>
      </c>
      <c r="I16" s="98" t="s">
        <v>626</v>
      </c>
      <c r="J16" s="99" t="s">
        <v>930</v>
      </c>
      <c r="K16" s="95" t="s">
        <v>931</v>
      </c>
      <c r="L16" s="110" t="s">
        <v>1017</v>
      </c>
      <c r="M16" s="199" t="s">
        <v>1043</v>
      </c>
      <c r="N16" s="150" t="s">
        <v>655</v>
      </c>
      <c r="O16" s="105" t="s">
        <v>656</v>
      </c>
      <c r="P16" s="98" t="s">
        <v>657</v>
      </c>
      <c r="Q16" s="98" t="s">
        <v>658</v>
      </c>
      <c r="R16" s="98" t="s">
        <v>659</v>
      </c>
      <c r="S16" s="219" t="s">
        <v>1190</v>
      </c>
      <c r="T16" s="98" t="s">
        <v>657</v>
      </c>
      <c r="U16" s="98" t="s">
        <v>658</v>
      </c>
      <c r="V16" s="98" t="s">
        <v>659</v>
      </c>
    </row>
    <row r="17" spans="1:19" ht="15">
      <c r="A17" s="261"/>
      <c r="B17" s="17" t="s">
        <v>1045</v>
      </c>
      <c r="C17" s="35">
        <f>SUM(M92)</f>
        <v>401</v>
      </c>
      <c r="D17" s="234" t="s">
        <v>938</v>
      </c>
      <c r="E17" s="236"/>
      <c r="F17" s="19"/>
      <c r="G17" s="35"/>
      <c r="J17" s="25"/>
      <c r="K17" s="14"/>
      <c r="L17" s="66"/>
      <c r="M17" s="67"/>
      <c r="N17" s="129"/>
      <c r="O17" s="6"/>
      <c r="P17" s="6"/>
      <c r="Q17" s="6"/>
      <c r="R17" s="6"/>
      <c r="S17" s="6"/>
    </row>
    <row r="18" spans="1:256" s="269" customFormat="1" ht="48" customHeight="1">
      <c r="A18" s="261"/>
      <c r="B18" s="261"/>
      <c r="C18" s="261"/>
      <c r="D18" s="261"/>
      <c r="E18" s="261"/>
      <c r="F18" s="261"/>
      <c r="G18" s="277">
        <v>1</v>
      </c>
      <c r="H18" s="265" t="s">
        <v>738</v>
      </c>
      <c r="I18" s="311" t="s">
        <v>706</v>
      </c>
      <c r="J18" s="271" t="s">
        <v>718</v>
      </c>
      <c r="K18" s="272" t="s">
        <v>719</v>
      </c>
      <c r="L18" s="265">
        <v>1</v>
      </c>
      <c r="M18" s="149" t="s">
        <v>705</v>
      </c>
      <c r="N18" s="223"/>
      <c r="O18" s="100"/>
      <c r="P18" s="273">
        <v>1</v>
      </c>
      <c r="Q18" s="274"/>
      <c r="R18" s="275"/>
      <c r="S18" s="6"/>
      <c r="T18" s="8"/>
      <c r="U18" s="8"/>
      <c r="V18" s="8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  <c r="IR18" s="276"/>
      <c r="IS18" s="276"/>
      <c r="IT18" s="276"/>
      <c r="IU18" s="276"/>
      <c r="IV18" s="276"/>
    </row>
    <row r="19" spans="1:18" s="4" customFormat="1" ht="64.5" customHeight="1">
      <c r="A19" s="261"/>
      <c r="B19" s="261"/>
      <c r="C19" s="261"/>
      <c r="D19" s="261"/>
      <c r="E19" s="261"/>
      <c r="F19" s="261"/>
      <c r="G19" s="277">
        <v>2</v>
      </c>
      <c r="H19" s="127" t="s">
        <v>997</v>
      </c>
      <c r="I19" s="514" t="s">
        <v>479</v>
      </c>
      <c r="J19" s="119" t="s">
        <v>478</v>
      </c>
      <c r="K19" s="51" t="s">
        <v>477</v>
      </c>
      <c r="L19" s="51" t="s">
        <v>1251</v>
      </c>
      <c r="M19" s="51" t="s">
        <v>1029</v>
      </c>
      <c r="N19" s="129"/>
      <c r="O19" s="100">
        <v>27</v>
      </c>
      <c r="P19" s="102"/>
      <c r="Q19" s="103"/>
      <c r="R19" s="104"/>
    </row>
    <row r="20" spans="1:19" ht="38.25" customHeight="1">
      <c r="A20" s="261"/>
      <c r="B20" s="261"/>
      <c r="C20" s="261"/>
      <c r="D20" s="261"/>
      <c r="E20" s="261"/>
      <c r="F20" s="261"/>
      <c r="G20" s="277">
        <v>3</v>
      </c>
      <c r="H20" s="685" t="s">
        <v>704</v>
      </c>
      <c r="I20" s="892" t="s">
        <v>1158</v>
      </c>
      <c r="J20" s="752" t="s">
        <v>1159</v>
      </c>
      <c r="K20" s="45" t="s">
        <v>1156</v>
      </c>
      <c r="L20" s="187">
        <v>2</v>
      </c>
      <c r="M20" s="59" t="s">
        <v>1029</v>
      </c>
      <c r="N20" s="91"/>
      <c r="O20" s="4"/>
      <c r="P20" s="106"/>
      <c r="Q20" s="106"/>
      <c r="R20" s="106"/>
      <c r="S20" s="6"/>
    </row>
    <row r="21" spans="1:22" ht="38.25" customHeight="1">
      <c r="A21" s="261"/>
      <c r="B21" s="261"/>
      <c r="C21" s="261"/>
      <c r="D21" s="261"/>
      <c r="E21" s="261"/>
      <c r="F21" s="261"/>
      <c r="G21" s="277">
        <v>4</v>
      </c>
      <c r="H21" s="686"/>
      <c r="I21" s="893"/>
      <c r="J21" s="753"/>
      <c r="K21" s="45" t="s">
        <v>1157</v>
      </c>
      <c r="L21" s="386">
        <v>1</v>
      </c>
      <c r="M21" s="59" t="s">
        <v>1029</v>
      </c>
      <c r="N21" s="91"/>
      <c r="O21" s="4"/>
      <c r="P21" s="106"/>
      <c r="Q21" s="106"/>
      <c r="R21" s="106"/>
      <c r="S21" s="6"/>
      <c r="T21" s="6"/>
      <c r="U21" s="6"/>
      <c r="V21" s="6"/>
    </row>
    <row r="22" spans="1:18" s="4" customFormat="1" ht="75.75" customHeight="1">
      <c r="A22" s="261"/>
      <c r="B22" s="261"/>
      <c r="C22" s="261"/>
      <c r="D22" s="261"/>
      <c r="E22" s="261"/>
      <c r="F22" s="261" t="s">
        <v>46</v>
      </c>
      <c r="G22" s="277">
        <v>7</v>
      </c>
      <c r="H22" s="127" t="s">
        <v>997</v>
      </c>
      <c r="I22" s="508" t="s">
        <v>1216</v>
      </c>
      <c r="J22" s="119" t="s">
        <v>476</v>
      </c>
      <c r="K22" s="51" t="s">
        <v>726</v>
      </c>
      <c r="L22" s="51">
        <v>9</v>
      </c>
      <c r="M22" s="51" t="s">
        <v>1029</v>
      </c>
      <c r="N22" s="129"/>
      <c r="O22" s="100"/>
      <c r="P22" s="102"/>
      <c r="Q22" s="103"/>
      <c r="R22" s="104"/>
    </row>
    <row r="23" spans="1:21" ht="30.75" customHeight="1">
      <c r="A23" s="261"/>
      <c r="B23" s="261"/>
      <c r="C23" s="261"/>
      <c r="D23" s="261"/>
      <c r="E23" s="261"/>
      <c r="F23" s="261"/>
      <c r="G23" s="277">
        <v>5</v>
      </c>
      <c r="H23" s="685" t="s">
        <v>704</v>
      </c>
      <c r="I23" s="685" t="s">
        <v>851</v>
      </c>
      <c r="J23" s="752" t="s">
        <v>142</v>
      </c>
      <c r="K23" s="45" t="s">
        <v>1156</v>
      </c>
      <c r="L23" s="187">
        <v>1</v>
      </c>
      <c r="M23" s="59" t="s">
        <v>729</v>
      </c>
      <c r="N23" s="91"/>
      <c r="O23" s="4"/>
      <c r="P23" s="106"/>
      <c r="Q23" s="106"/>
      <c r="R23" s="106"/>
      <c r="S23" s="4"/>
      <c r="T23" s="4"/>
      <c r="U23" s="4"/>
    </row>
    <row r="24" spans="1:21" ht="45" customHeight="1">
      <c r="A24" s="261"/>
      <c r="B24" s="261"/>
      <c r="C24" s="261"/>
      <c r="D24" s="261"/>
      <c r="E24" s="261"/>
      <c r="F24" s="261"/>
      <c r="G24" s="277">
        <v>6</v>
      </c>
      <c r="H24" s="686"/>
      <c r="I24" s="686"/>
      <c r="J24" s="753"/>
      <c r="K24" s="45" t="s">
        <v>1157</v>
      </c>
      <c r="L24" s="386">
        <v>3</v>
      </c>
      <c r="M24" s="59" t="s">
        <v>730</v>
      </c>
      <c r="N24" s="91"/>
      <c r="O24" s="4"/>
      <c r="P24" s="106"/>
      <c r="Q24" s="106"/>
      <c r="R24" s="106"/>
      <c r="S24" s="4"/>
      <c r="T24" s="4"/>
      <c r="U24" s="4"/>
    </row>
    <row r="25" spans="1:18" s="4" customFormat="1" ht="60" customHeight="1">
      <c r="A25" s="261"/>
      <c r="B25" s="261"/>
      <c r="C25" s="261"/>
      <c r="D25" s="261"/>
      <c r="E25" s="261"/>
      <c r="F25" s="261"/>
      <c r="G25" s="277">
        <v>8</v>
      </c>
      <c r="H25" s="896" t="s">
        <v>720</v>
      </c>
      <c r="I25" s="685" t="s">
        <v>1217</v>
      </c>
      <c r="J25" s="752" t="s">
        <v>736</v>
      </c>
      <c r="K25" s="51" t="s">
        <v>722</v>
      </c>
      <c r="L25" s="51" t="s">
        <v>72</v>
      </c>
      <c r="M25" s="51" t="s">
        <v>1029</v>
      </c>
      <c r="N25" s="129"/>
      <c r="O25" s="100"/>
      <c r="P25" s="102"/>
      <c r="Q25" s="103"/>
      <c r="R25" s="104"/>
    </row>
    <row r="26" spans="1:18" s="4" customFormat="1" ht="30">
      <c r="A26" s="261"/>
      <c r="B26" s="261"/>
      <c r="C26" s="261"/>
      <c r="D26" s="261"/>
      <c r="E26" s="261"/>
      <c r="F26" s="261"/>
      <c r="G26" s="277">
        <v>9</v>
      </c>
      <c r="H26" s="897"/>
      <c r="I26" s="687"/>
      <c r="J26" s="753"/>
      <c r="K26" s="51" t="s">
        <v>725</v>
      </c>
      <c r="L26" s="51">
        <v>1</v>
      </c>
      <c r="M26" s="51" t="s">
        <v>1029</v>
      </c>
      <c r="N26" s="129"/>
      <c r="O26" s="129"/>
      <c r="P26" s="6"/>
      <c r="Q26" s="6"/>
      <c r="R26" s="6"/>
    </row>
    <row r="27" spans="1:18" s="4" customFormat="1" ht="60">
      <c r="A27" s="261"/>
      <c r="B27" s="261"/>
      <c r="C27" s="261"/>
      <c r="D27" s="261"/>
      <c r="E27" s="261"/>
      <c r="F27" s="261" t="s">
        <v>46</v>
      </c>
      <c r="G27" s="277">
        <v>10</v>
      </c>
      <c r="H27" s="685" t="s">
        <v>720</v>
      </c>
      <c r="I27" s="685" t="s">
        <v>735</v>
      </c>
      <c r="J27" s="752" t="s">
        <v>723</v>
      </c>
      <c r="K27" s="51" t="s">
        <v>722</v>
      </c>
      <c r="L27" s="51">
        <v>6</v>
      </c>
      <c r="M27" s="51" t="s">
        <v>737</v>
      </c>
      <c r="N27" s="129"/>
      <c r="O27" s="100"/>
      <c r="P27" s="102"/>
      <c r="Q27" s="103"/>
      <c r="R27" s="104"/>
    </row>
    <row r="28" spans="1:18" s="4" customFormat="1" ht="30">
      <c r="A28" s="261"/>
      <c r="B28" s="261"/>
      <c r="C28" s="261"/>
      <c r="D28" s="261"/>
      <c r="E28" s="261"/>
      <c r="F28" s="261"/>
      <c r="G28" s="277">
        <v>11</v>
      </c>
      <c r="H28" s="687"/>
      <c r="I28" s="687"/>
      <c r="J28" s="753"/>
      <c r="K28" s="51" t="s">
        <v>725</v>
      </c>
      <c r="L28" s="51">
        <v>8</v>
      </c>
      <c r="M28" s="51" t="s">
        <v>730</v>
      </c>
      <c r="N28" s="129"/>
      <c r="O28" s="100"/>
      <c r="P28" s="102"/>
      <c r="Q28" s="103"/>
      <c r="R28" s="104"/>
    </row>
    <row r="29" spans="1:18" s="4" customFormat="1" ht="30.75" customHeight="1">
      <c r="A29" s="261"/>
      <c r="B29" s="261"/>
      <c r="C29" s="261"/>
      <c r="D29" s="261"/>
      <c r="E29" s="261"/>
      <c r="F29" s="261"/>
      <c r="G29" s="277">
        <v>12</v>
      </c>
      <c r="H29" s="7" t="s">
        <v>997</v>
      </c>
      <c r="I29" s="50" t="s">
        <v>728</v>
      </c>
      <c r="J29" s="119" t="s">
        <v>473</v>
      </c>
      <c r="K29" s="51" t="s">
        <v>474</v>
      </c>
      <c r="L29" s="51">
        <v>8</v>
      </c>
      <c r="M29" s="51" t="s">
        <v>730</v>
      </c>
      <c r="N29" s="335"/>
      <c r="O29" s="100">
        <v>60</v>
      </c>
      <c r="P29" s="102"/>
      <c r="Q29" s="103"/>
      <c r="R29" s="104"/>
    </row>
    <row r="30" spans="1:18" ht="15.75">
      <c r="A30" s="98">
        <v>1</v>
      </c>
      <c r="B30" s="325" t="s">
        <v>707</v>
      </c>
      <c r="C30" s="326" t="s">
        <v>667</v>
      </c>
      <c r="D30" s="326" t="s">
        <v>731</v>
      </c>
      <c r="E30" s="326">
        <v>3</v>
      </c>
      <c r="F30" s="326">
        <v>5</v>
      </c>
      <c r="G30" s="409"/>
      <c r="H30" s="780" t="s">
        <v>1066</v>
      </c>
      <c r="I30" s="895" t="s">
        <v>706</v>
      </c>
      <c r="J30" s="786" t="s">
        <v>718</v>
      </c>
      <c r="K30" s="771" t="s">
        <v>998</v>
      </c>
      <c r="L30" s="771">
        <v>1</v>
      </c>
      <c r="M30" s="7">
        <v>25</v>
      </c>
      <c r="N30" s="129"/>
      <c r="O30" s="100">
        <v>3</v>
      </c>
      <c r="P30" s="6"/>
      <c r="Q30" s="6"/>
      <c r="R30" s="6"/>
    </row>
    <row r="31" spans="1:18" ht="15.75">
      <c r="A31" s="98">
        <v>2</v>
      </c>
      <c r="B31" s="325" t="s">
        <v>708</v>
      </c>
      <c r="C31" s="326" t="s">
        <v>994</v>
      </c>
      <c r="D31" s="326" t="s">
        <v>732</v>
      </c>
      <c r="E31" s="326">
        <v>1</v>
      </c>
      <c r="F31" s="326">
        <v>1</v>
      </c>
      <c r="G31" s="410" t="s">
        <v>717</v>
      </c>
      <c r="H31" s="894"/>
      <c r="I31" s="895"/>
      <c r="J31" s="786"/>
      <c r="K31" s="771"/>
      <c r="L31" s="771"/>
      <c r="M31" s="7">
        <v>25</v>
      </c>
      <c r="N31" s="129"/>
      <c r="O31" s="100">
        <v>3</v>
      </c>
      <c r="P31" s="6"/>
      <c r="Q31" s="6"/>
      <c r="R31" s="6"/>
    </row>
    <row r="32" spans="1:18" ht="15.75" customHeight="1">
      <c r="A32" s="98">
        <v>3</v>
      </c>
      <c r="B32" s="325" t="s">
        <v>709</v>
      </c>
      <c r="C32" s="326" t="s">
        <v>994</v>
      </c>
      <c r="D32" s="326" t="s">
        <v>732</v>
      </c>
      <c r="E32" s="326">
        <v>1</v>
      </c>
      <c r="F32" s="326">
        <v>5</v>
      </c>
      <c r="G32" s="409" t="s">
        <v>1053</v>
      </c>
      <c r="H32" s="894"/>
      <c r="I32" s="895"/>
      <c r="J32" s="786"/>
      <c r="K32" s="771"/>
      <c r="L32" s="771"/>
      <c r="M32" s="7">
        <v>25</v>
      </c>
      <c r="N32" s="129"/>
      <c r="O32" s="100">
        <v>3</v>
      </c>
      <c r="P32" s="6"/>
      <c r="Q32" s="6"/>
      <c r="R32" s="6"/>
    </row>
    <row r="33" spans="1:18" ht="15.75">
      <c r="A33" s="98">
        <v>4</v>
      </c>
      <c r="B33" s="325" t="s">
        <v>710</v>
      </c>
      <c r="C33" s="326" t="s">
        <v>1057</v>
      </c>
      <c r="D33" s="326" t="s">
        <v>669</v>
      </c>
      <c r="E33" s="326">
        <v>3</v>
      </c>
      <c r="F33" s="326">
        <v>4</v>
      </c>
      <c r="G33" s="408"/>
      <c r="H33" s="894"/>
      <c r="I33" s="895"/>
      <c r="J33" s="786"/>
      <c r="K33" s="771"/>
      <c r="L33" s="771"/>
      <c r="M33" s="7">
        <v>25</v>
      </c>
      <c r="N33" s="129"/>
      <c r="O33" s="100">
        <v>3</v>
      </c>
      <c r="P33" s="6"/>
      <c r="Q33" s="6"/>
      <c r="R33" s="6"/>
    </row>
    <row r="34" spans="1:18" ht="15.75">
      <c r="A34" s="98">
        <v>5</v>
      </c>
      <c r="B34" s="325" t="s">
        <v>711</v>
      </c>
      <c r="C34" s="326" t="s">
        <v>240</v>
      </c>
      <c r="D34" s="326" t="s">
        <v>733</v>
      </c>
      <c r="E34" s="326" t="s">
        <v>661</v>
      </c>
      <c r="F34" s="326">
        <v>2</v>
      </c>
      <c r="G34" s="410"/>
      <c r="H34" s="894"/>
      <c r="I34" s="895"/>
      <c r="J34" s="786"/>
      <c r="K34" s="771"/>
      <c r="L34" s="771"/>
      <c r="M34" s="7">
        <v>25</v>
      </c>
      <c r="N34" s="129"/>
      <c r="O34" s="100">
        <v>3</v>
      </c>
      <c r="P34" s="6"/>
      <c r="Q34" s="6"/>
      <c r="R34" s="6"/>
    </row>
    <row r="35" spans="1:18" ht="15.75">
      <c r="A35" s="98">
        <v>6</v>
      </c>
      <c r="B35" s="325" t="s">
        <v>712</v>
      </c>
      <c r="C35" s="326" t="s">
        <v>932</v>
      </c>
      <c r="D35" s="326" t="s">
        <v>1056</v>
      </c>
      <c r="E35" s="326">
        <v>1</v>
      </c>
      <c r="F35" s="326">
        <v>1</v>
      </c>
      <c r="G35" s="410" t="s">
        <v>1053</v>
      </c>
      <c r="H35" s="894"/>
      <c r="I35" s="895"/>
      <c r="J35" s="786"/>
      <c r="K35" s="771"/>
      <c r="L35" s="771"/>
      <c r="M35" s="7">
        <v>25</v>
      </c>
      <c r="N35" s="129"/>
      <c r="O35" s="100">
        <v>3</v>
      </c>
      <c r="P35" s="6"/>
      <c r="Q35" s="6"/>
      <c r="R35" s="6"/>
    </row>
    <row r="36" spans="1:18" ht="15.75">
      <c r="A36" s="98">
        <v>7</v>
      </c>
      <c r="B36" s="325" t="s">
        <v>713</v>
      </c>
      <c r="C36" s="334" t="s">
        <v>668</v>
      </c>
      <c r="D36" s="334" t="s">
        <v>579</v>
      </c>
      <c r="E36" s="334" t="s">
        <v>661</v>
      </c>
      <c r="F36" s="334">
        <v>2</v>
      </c>
      <c r="G36" s="410"/>
      <c r="H36" s="894"/>
      <c r="I36" s="895"/>
      <c r="J36" s="786"/>
      <c r="K36" s="771"/>
      <c r="L36" s="771"/>
      <c r="M36" s="7">
        <v>25</v>
      </c>
      <c r="N36" s="129"/>
      <c r="O36" s="100">
        <v>3</v>
      </c>
      <c r="P36" s="6"/>
      <c r="Q36" s="6"/>
      <c r="R36" s="6"/>
    </row>
    <row r="37" spans="1:18" ht="15">
      <c r="A37" s="98">
        <v>8</v>
      </c>
      <c r="B37" s="407" t="s">
        <v>714</v>
      </c>
      <c r="C37" s="510" t="s">
        <v>1218</v>
      </c>
      <c r="D37" s="509"/>
      <c r="E37" s="509"/>
      <c r="F37" s="509"/>
      <c r="G37" s="509"/>
      <c r="H37" s="894"/>
      <c r="I37" s="895"/>
      <c r="J37" s="786"/>
      <c r="K37" s="771"/>
      <c r="L37" s="771"/>
      <c r="M37" s="7" t="s">
        <v>1029</v>
      </c>
      <c r="N37" s="129"/>
      <c r="O37" s="6"/>
      <c r="P37" s="6"/>
      <c r="Q37" s="6"/>
      <c r="R37" s="6"/>
    </row>
    <row r="38" spans="1:18" ht="15.75">
      <c r="A38" s="98">
        <v>9</v>
      </c>
      <c r="B38" s="325" t="s">
        <v>715</v>
      </c>
      <c r="C38" s="326" t="s">
        <v>994</v>
      </c>
      <c r="D38" s="326" t="s">
        <v>734</v>
      </c>
      <c r="E38" s="326">
        <v>1</v>
      </c>
      <c r="F38" s="326">
        <v>2</v>
      </c>
      <c r="G38" s="410" t="s">
        <v>1053</v>
      </c>
      <c r="H38" s="894"/>
      <c r="I38" s="895"/>
      <c r="J38" s="786"/>
      <c r="K38" s="771"/>
      <c r="L38" s="771"/>
      <c r="M38" s="7">
        <v>25</v>
      </c>
      <c r="N38" s="129"/>
      <c r="O38" s="100">
        <v>3</v>
      </c>
      <c r="P38" s="6"/>
      <c r="Q38" s="6"/>
      <c r="R38" s="6"/>
    </row>
    <row r="39" spans="1:18" ht="15.75">
      <c r="A39" s="98">
        <v>10</v>
      </c>
      <c r="B39" s="325" t="s">
        <v>716</v>
      </c>
      <c r="C39" s="326" t="s">
        <v>994</v>
      </c>
      <c r="D39" s="326" t="s">
        <v>732</v>
      </c>
      <c r="E39" s="326">
        <v>1</v>
      </c>
      <c r="F39" s="326">
        <v>5</v>
      </c>
      <c r="G39" s="410" t="s">
        <v>1053</v>
      </c>
      <c r="H39" s="894"/>
      <c r="I39" s="895"/>
      <c r="J39" s="786"/>
      <c r="K39" s="771"/>
      <c r="L39" s="771"/>
      <c r="M39" s="7">
        <v>25</v>
      </c>
      <c r="N39" s="129"/>
      <c r="O39" s="100">
        <v>3</v>
      </c>
      <c r="P39" s="6"/>
      <c r="Q39" s="6"/>
      <c r="R39" s="6"/>
    </row>
    <row r="40" spans="1:18" ht="15.75" customHeight="1">
      <c r="A40" s="98">
        <v>1</v>
      </c>
      <c r="B40" s="325" t="s">
        <v>1160</v>
      </c>
      <c r="C40" s="326" t="s">
        <v>994</v>
      </c>
      <c r="D40" s="513"/>
      <c r="E40" s="326">
        <v>1</v>
      </c>
      <c r="F40" s="95"/>
      <c r="G40" s="162"/>
      <c r="H40" s="779" t="s">
        <v>1175</v>
      </c>
      <c r="I40" s="782" t="s">
        <v>175</v>
      </c>
      <c r="J40" s="643" t="s">
        <v>1159</v>
      </c>
      <c r="K40" s="695" t="s">
        <v>1156</v>
      </c>
      <c r="L40" s="695">
        <v>2</v>
      </c>
      <c r="M40" s="7" t="s">
        <v>1029</v>
      </c>
      <c r="N40" s="129"/>
      <c r="O40" s="6"/>
      <c r="P40" s="6"/>
      <c r="Q40" s="6"/>
      <c r="R40" s="6"/>
    </row>
    <row r="41" spans="1:18" ht="15.75">
      <c r="A41" s="98">
        <v>2</v>
      </c>
      <c r="B41" s="325" t="s">
        <v>1161</v>
      </c>
      <c r="C41" s="326" t="s">
        <v>994</v>
      </c>
      <c r="D41" s="513"/>
      <c r="E41" s="326">
        <v>1</v>
      </c>
      <c r="F41" s="326"/>
      <c r="G41" s="162"/>
      <c r="H41" s="780"/>
      <c r="I41" s="783"/>
      <c r="J41" s="643"/>
      <c r="K41" s="695"/>
      <c r="L41" s="695"/>
      <c r="M41" s="7" t="s">
        <v>1029</v>
      </c>
      <c r="N41" s="129"/>
      <c r="O41" s="6"/>
      <c r="P41" s="6"/>
      <c r="Q41" s="6"/>
      <c r="R41" s="6"/>
    </row>
    <row r="42" spans="1:18" ht="15.75" customHeight="1">
      <c r="A42" s="98">
        <v>3</v>
      </c>
      <c r="B42" s="325" t="s">
        <v>1247</v>
      </c>
      <c r="C42" s="229" t="s">
        <v>1248</v>
      </c>
      <c r="D42" s="242"/>
      <c r="E42" s="513"/>
      <c r="F42" s="95"/>
      <c r="G42" s="162"/>
      <c r="H42" s="780"/>
      <c r="I42" s="783"/>
      <c r="J42" s="643"/>
      <c r="K42" s="695"/>
      <c r="L42" s="695"/>
      <c r="M42" s="7" t="s">
        <v>1029</v>
      </c>
      <c r="N42" s="129"/>
      <c r="O42" s="6"/>
      <c r="P42" s="6"/>
      <c r="Q42" s="6"/>
      <c r="R42" s="6"/>
    </row>
    <row r="43" spans="1:18" ht="15.75">
      <c r="A43" s="98">
        <v>1</v>
      </c>
      <c r="B43" s="325" t="s">
        <v>1174</v>
      </c>
      <c r="C43" s="326" t="s">
        <v>240</v>
      </c>
      <c r="D43" s="513"/>
      <c r="E43" s="326"/>
      <c r="F43" s="95"/>
      <c r="G43" s="162"/>
      <c r="H43" s="780"/>
      <c r="I43" s="783"/>
      <c r="J43" s="643" t="s">
        <v>1159</v>
      </c>
      <c r="K43" s="695" t="s">
        <v>1157</v>
      </c>
      <c r="L43" s="695">
        <v>1</v>
      </c>
      <c r="M43" s="7" t="s">
        <v>1029</v>
      </c>
      <c r="N43" s="129"/>
      <c r="O43" s="6"/>
      <c r="P43" s="6"/>
      <c r="Q43" s="6"/>
      <c r="R43" s="6"/>
    </row>
    <row r="44" spans="1:18" ht="15.75">
      <c r="A44" s="98">
        <v>2</v>
      </c>
      <c r="B44" s="325" t="s">
        <v>1249</v>
      </c>
      <c r="C44" s="326" t="s">
        <v>667</v>
      </c>
      <c r="D44" s="326" t="s">
        <v>731</v>
      </c>
      <c r="E44" s="326">
        <v>3</v>
      </c>
      <c r="F44" s="326">
        <v>5</v>
      </c>
      <c r="G44" s="162"/>
      <c r="H44" s="780"/>
      <c r="I44" s="783"/>
      <c r="J44" s="643"/>
      <c r="K44" s="695"/>
      <c r="L44" s="695"/>
      <c r="M44" s="7" t="s">
        <v>1029</v>
      </c>
      <c r="N44" s="129"/>
      <c r="O44" s="6"/>
      <c r="P44" s="6"/>
      <c r="Q44" s="6"/>
      <c r="R44" s="6"/>
    </row>
    <row r="45" spans="1:18" ht="15.75" customHeight="1">
      <c r="A45" s="98">
        <v>3</v>
      </c>
      <c r="B45" s="325" t="s">
        <v>1250</v>
      </c>
      <c r="C45" s="95" t="s">
        <v>932</v>
      </c>
      <c r="D45" s="242"/>
      <c r="E45" s="513"/>
      <c r="F45" s="95"/>
      <c r="G45" s="162"/>
      <c r="H45" s="781"/>
      <c r="I45" s="784"/>
      <c r="J45" s="643"/>
      <c r="K45" s="695"/>
      <c r="L45" s="695"/>
      <c r="M45" s="7" t="s">
        <v>1029</v>
      </c>
      <c r="N45" s="129"/>
      <c r="O45" s="6"/>
      <c r="P45" s="6"/>
      <c r="Q45" s="6"/>
      <c r="R45" s="6"/>
    </row>
    <row r="46" spans="1:18" ht="15.75">
      <c r="A46" s="98">
        <v>1</v>
      </c>
      <c r="B46" s="325" t="s">
        <v>707</v>
      </c>
      <c r="C46" s="326" t="s">
        <v>667</v>
      </c>
      <c r="D46" s="326" t="s">
        <v>731</v>
      </c>
      <c r="E46" s="326">
        <v>3</v>
      </c>
      <c r="F46" s="326">
        <v>5</v>
      </c>
      <c r="G46" s="409"/>
      <c r="H46" s="735" t="s">
        <v>727</v>
      </c>
      <c r="I46" s="777" t="s">
        <v>472</v>
      </c>
      <c r="J46" s="643" t="s">
        <v>473</v>
      </c>
      <c r="K46" s="695" t="s">
        <v>474</v>
      </c>
      <c r="L46" s="695">
        <v>9</v>
      </c>
      <c r="M46" s="7" t="s">
        <v>1029</v>
      </c>
      <c r="N46" s="129"/>
      <c r="O46" s="100">
        <v>4</v>
      </c>
      <c r="P46" s="6"/>
      <c r="Q46" s="6"/>
      <c r="R46" s="6"/>
    </row>
    <row r="47" spans="1:18" ht="15.75">
      <c r="A47" s="98">
        <v>2</v>
      </c>
      <c r="B47" s="325" t="s">
        <v>708</v>
      </c>
      <c r="C47" s="326" t="s">
        <v>994</v>
      </c>
      <c r="D47" s="326" t="s">
        <v>732</v>
      </c>
      <c r="E47" s="326">
        <v>1</v>
      </c>
      <c r="F47" s="326">
        <v>1</v>
      </c>
      <c r="G47" s="410" t="s">
        <v>717</v>
      </c>
      <c r="H47" s="844"/>
      <c r="I47" s="778"/>
      <c r="J47" s="643"/>
      <c r="K47" s="695"/>
      <c r="L47" s="695"/>
      <c r="M47" s="7" t="s">
        <v>1029</v>
      </c>
      <c r="N47" s="129"/>
      <c r="O47" s="100">
        <v>4</v>
      </c>
      <c r="P47" s="6"/>
      <c r="Q47" s="6"/>
      <c r="R47" s="6"/>
    </row>
    <row r="48" spans="1:18" ht="15.75" customHeight="1">
      <c r="A48" s="98">
        <v>3</v>
      </c>
      <c r="B48" s="325" t="s">
        <v>709</v>
      </c>
      <c r="C48" s="326" t="s">
        <v>994</v>
      </c>
      <c r="D48" s="326" t="s">
        <v>732</v>
      </c>
      <c r="E48" s="326">
        <v>1</v>
      </c>
      <c r="F48" s="326">
        <v>5</v>
      </c>
      <c r="G48" s="409" t="s">
        <v>1053</v>
      </c>
      <c r="H48" s="844"/>
      <c r="I48" s="778"/>
      <c r="J48" s="643"/>
      <c r="K48" s="695"/>
      <c r="L48" s="695"/>
      <c r="M48" s="7" t="s">
        <v>1029</v>
      </c>
      <c r="N48" s="129"/>
      <c r="O48" s="100">
        <v>4</v>
      </c>
      <c r="P48" s="6"/>
      <c r="Q48" s="6"/>
      <c r="R48" s="6"/>
    </row>
    <row r="49" spans="1:18" ht="15.75">
      <c r="A49" s="98">
        <v>4</v>
      </c>
      <c r="B49" s="325" t="s">
        <v>710</v>
      </c>
      <c r="C49" s="326" t="s">
        <v>1057</v>
      </c>
      <c r="D49" s="326" t="s">
        <v>669</v>
      </c>
      <c r="E49" s="326">
        <v>3</v>
      </c>
      <c r="F49" s="326">
        <v>4</v>
      </c>
      <c r="G49" s="408"/>
      <c r="H49" s="844"/>
      <c r="I49" s="778"/>
      <c r="J49" s="643"/>
      <c r="K49" s="695"/>
      <c r="L49" s="695"/>
      <c r="M49" s="7" t="s">
        <v>1029</v>
      </c>
      <c r="N49" s="129"/>
      <c r="O49" s="100">
        <v>4</v>
      </c>
      <c r="P49" s="6"/>
      <c r="Q49" s="6"/>
      <c r="R49" s="6"/>
    </row>
    <row r="50" spans="1:18" ht="15.75">
      <c r="A50" s="98">
        <v>5</v>
      </c>
      <c r="B50" s="325" t="s">
        <v>711</v>
      </c>
      <c r="C50" s="326" t="s">
        <v>240</v>
      </c>
      <c r="D50" s="326" t="s">
        <v>733</v>
      </c>
      <c r="E50" s="326" t="s">
        <v>661</v>
      </c>
      <c r="F50" s="326">
        <v>2</v>
      </c>
      <c r="G50" s="410"/>
      <c r="H50" s="844"/>
      <c r="I50" s="778"/>
      <c r="J50" s="643"/>
      <c r="K50" s="695"/>
      <c r="L50" s="695"/>
      <c r="M50" s="7" t="s">
        <v>1029</v>
      </c>
      <c r="N50" s="129"/>
      <c r="O50" s="100">
        <v>4</v>
      </c>
      <c r="P50" s="6"/>
      <c r="Q50" s="6"/>
      <c r="R50" s="6"/>
    </row>
    <row r="51" spans="1:18" ht="15.75">
      <c r="A51" s="98">
        <v>6</v>
      </c>
      <c r="B51" s="325" t="s">
        <v>712</v>
      </c>
      <c r="C51" s="326" t="s">
        <v>932</v>
      </c>
      <c r="D51" s="326" t="s">
        <v>1056</v>
      </c>
      <c r="E51" s="326">
        <v>1</v>
      </c>
      <c r="F51" s="326">
        <v>1</v>
      </c>
      <c r="G51" s="410" t="s">
        <v>1053</v>
      </c>
      <c r="H51" s="844"/>
      <c r="I51" s="778"/>
      <c r="J51" s="643"/>
      <c r="K51" s="695"/>
      <c r="L51" s="695"/>
      <c r="M51" s="7" t="s">
        <v>1029</v>
      </c>
      <c r="N51" s="129"/>
      <c r="O51" s="100">
        <v>4</v>
      </c>
      <c r="P51" s="6"/>
      <c r="Q51" s="6"/>
      <c r="R51" s="6"/>
    </row>
    <row r="52" spans="1:18" ht="15.75">
      <c r="A52" s="98">
        <v>7</v>
      </c>
      <c r="B52" s="325" t="s">
        <v>713</v>
      </c>
      <c r="C52" s="334" t="s">
        <v>668</v>
      </c>
      <c r="D52" s="334" t="s">
        <v>579</v>
      </c>
      <c r="E52" s="334" t="s">
        <v>661</v>
      </c>
      <c r="F52" s="334">
        <v>2</v>
      </c>
      <c r="G52" s="410"/>
      <c r="H52" s="844"/>
      <c r="I52" s="778"/>
      <c r="J52" s="643"/>
      <c r="K52" s="695"/>
      <c r="L52" s="695"/>
      <c r="M52" s="7" t="s">
        <v>1029</v>
      </c>
      <c r="N52" s="129"/>
      <c r="O52" s="100">
        <v>4</v>
      </c>
      <c r="P52" s="6"/>
      <c r="Q52" s="6"/>
      <c r="R52" s="6"/>
    </row>
    <row r="53" spans="1:18" ht="15">
      <c r="A53" s="98">
        <v>8</v>
      </c>
      <c r="B53" s="407" t="s">
        <v>714</v>
      </c>
      <c r="C53" s="510" t="s">
        <v>1218</v>
      </c>
      <c r="D53" s="509"/>
      <c r="E53" s="509"/>
      <c r="F53" s="509"/>
      <c r="G53" s="509"/>
      <c r="H53" s="844"/>
      <c r="I53" s="778"/>
      <c r="J53" s="643"/>
      <c r="K53" s="695"/>
      <c r="L53" s="695"/>
      <c r="M53" s="7" t="s">
        <v>1029</v>
      </c>
      <c r="N53" s="129"/>
      <c r="O53" s="6"/>
      <c r="P53" s="6"/>
      <c r="Q53" s="6"/>
      <c r="R53" s="6"/>
    </row>
    <row r="54" spans="1:18" ht="15.75">
      <c r="A54" s="98">
        <v>9</v>
      </c>
      <c r="B54" s="325" t="s">
        <v>715</v>
      </c>
      <c r="C54" s="326" t="s">
        <v>994</v>
      </c>
      <c r="D54" s="326" t="s">
        <v>734</v>
      </c>
      <c r="E54" s="326">
        <v>1</v>
      </c>
      <c r="F54" s="326">
        <v>2</v>
      </c>
      <c r="G54" s="410" t="s">
        <v>1053</v>
      </c>
      <c r="H54" s="844"/>
      <c r="I54" s="778"/>
      <c r="J54" s="643"/>
      <c r="K54" s="695"/>
      <c r="L54" s="695"/>
      <c r="M54" s="7" t="s">
        <v>1029</v>
      </c>
      <c r="N54" s="129"/>
      <c r="O54" s="100">
        <v>4</v>
      </c>
      <c r="P54" s="6"/>
      <c r="Q54" s="6"/>
      <c r="R54" s="6"/>
    </row>
    <row r="55" spans="1:18" ht="15.75">
      <c r="A55" s="98">
        <v>10</v>
      </c>
      <c r="B55" s="325" t="s">
        <v>716</v>
      </c>
      <c r="C55" s="326" t="s">
        <v>994</v>
      </c>
      <c r="D55" s="326" t="s">
        <v>732</v>
      </c>
      <c r="E55" s="326">
        <v>1</v>
      </c>
      <c r="F55" s="326">
        <v>5</v>
      </c>
      <c r="G55" s="410" t="s">
        <v>1053</v>
      </c>
      <c r="H55" s="844"/>
      <c r="I55" s="778"/>
      <c r="J55" s="643"/>
      <c r="K55" s="695"/>
      <c r="L55" s="695"/>
      <c r="M55" s="7" t="s">
        <v>1029</v>
      </c>
      <c r="N55" s="129"/>
      <c r="O55" s="100">
        <v>4</v>
      </c>
      <c r="P55" s="6"/>
      <c r="Q55" s="6"/>
      <c r="R55" s="6"/>
    </row>
    <row r="56" spans="1:18" ht="15.75">
      <c r="A56" s="98">
        <v>1</v>
      </c>
      <c r="B56" s="325" t="s">
        <v>707</v>
      </c>
      <c r="C56" s="326" t="s">
        <v>667</v>
      </c>
      <c r="D56" s="326" t="s">
        <v>731</v>
      </c>
      <c r="E56" s="326">
        <v>3</v>
      </c>
      <c r="F56" s="326">
        <v>5</v>
      </c>
      <c r="G56" s="409"/>
      <c r="H56" s="735" t="s">
        <v>727</v>
      </c>
      <c r="I56" s="777" t="s">
        <v>475</v>
      </c>
      <c r="J56" s="643" t="s">
        <v>476</v>
      </c>
      <c r="K56" s="695" t="s">
        <v>726</v>
      </c>
      <c r="L56" s="695">
        <v>9</v>
      </c>
      <c r="M56" s="7" t="s">
        <v>1029</v>
      </c>
      <c r="N56" s="129"/>
      <c r="O56" s="100">
        <v>28</v>
      </c>
      <c r="P56" s="6"/>
      <c r="Q56" s="6"/>
      <c r="R56" s="6"/>
    </row>
    <row r="57" spans="1:18" ht="15.75">
      <c r="A57" s="98">
        <v>2</v>
      </c>
      <c r="B57" s="325" t="s">
        <v>708</v>
      </c>
      <c r="C57" s="326" t="s">
        <v>994</v>
      </c>
      <c r="D57" s="326" t="s">
        <v>732</v>
      </c>
      <c r="E57" s="326">
        <v>1</v>
      </c>
      <c r="F57" s="326">
        <v>1</v>
      </c>
      <c r="G57" s="410" t="s">
        <v>717</v>
      </c>
      <c r="H57" s="844"/>
      <c r="I57" s="778"/>
      <c r="J57" s="643"/>
      <c r="K57" s="695"/>
      <c r="L57" s="695"/>
      <c r="M57" s="7" t="s">
        <v>1029</v>
      </c>
      <c r="N57" s="129"/>
      <c r="O57" s="100">
        <v>28</v>
      </c>
      <c r="P57" s="6"/>
      <c r="Q57" s="6"/>
      <c r="R57" s="6"/>
    </row>
    <row r="58" spans="1:18" ht="15.75" customHeight="1">
      <c r="A58" s="98">
        <v>3</v>
      </c>
      <c r="B58" s="325" t="s">
        <v>709</v>
      </c>
      <c r="C58" s="326" t="s">
        <v>994</v>
      </c>
      <c r="D58" s="326" t="s">
        <v>732</v>
      </c>
      <c r="E58" s="326">
        <v>1</v>
      </c>
      <c r="F58" s="326">
        <v>5</v>
      </c>
      <c r="G58" s="409" t="s">
        <v>1053</v>
      </c>
      <c r="H58" s="844"/>
      <c r="I58" s="778"/>
      <c r="J58" s="643"/>
      <c r="K58" s="695"/>
      <c r="L58" s="695"/>
      <c r="M58" s="7" t="s">
        <v>1029</v>
      </c>
      <c r="N58" s="129"/>
      <c r="O58" s="100">
        <v>28</v>
      </c>
      <c r="P58" s="6"/>
      <c r="Q58" s="6"/>
      <c r="R58" s="6"/>
    </row>
    <row r="59" spans="1:18" ht="15.75">
      <c r="A59" s="98">
        <v>4</v>
      </c>
      <c r="B59" s="325" t="s">
        <v>710</v>
      </c>
      <c r="C59" s="326" t="s">
        <v>1057</v>
      </c>
      <c r="D59" s="326" t="s">
        <v>669</v>
      </c>
      <c r="E59" s="326">
        <v>3</v>
      </c>
      <c r="F59" s="326">
        <v>4</v>
      </c>
      <c r="G59" s="408"/>
      <c r="H59" s="844"/>
      <c r="I59" s="778"/>
      <c r="J59" s="643"/>
      <c r="K59" s="695"/>
      <c r="L59" s="695"/>
      <c r="M59" s="7" t="s">
        <v>1029</v>
      </c>
      <c r="N59" s="129"/>
      <c r="O59" s="100">
        <v>28</v>
      </c>
      <c r="P59" s="6"/>
      <c r="Q59" s="6"/>
      <c r="R59" s="6"/>
    </row>
    <row r="60" spans="1:18" ht="15.75">
      <c r="A60" s="98">
        <v>5</v>
      </c>
      <c r="B60" s="325" t="s">
        <v>711</v>
      </c>
      <c r="C60" s="326" t="s">
        <v>240</v>
      </c>
      <c r="D60" s="326" t="s">
        <v>733</v>
      </c>
      <c r="E60" s="326" t="s">
        <v>661</v>
      </c>
      <c r="F60" s="326">
        <v>2</v>
      </c>
      <c r="G60" s="410"/>
      <c r="H60" s="844"/>
      <c r="I60" s="778"/>
      <c r="J60" s="643"/>
      <c r="K60" s="695"/>
      <c r="L60" s="695"/>
      <c r="M60" s="7" t="s">
        <v>1029</v>
      </c>
      <c r="N60" s="129"/>
      <c r="O60" s="100">
        <v>28</v>
      </c>
      <c r="P60" s="6"/>
      <c r="Q60" s="6"/>
      <c r="R60" s="6"/>
    </row>
    <row r="61" spans="1:18" ht="15.75">
      <c r="A61" s="98">
        <v>6</v>
      </c>
      <c r="B61" s="325" t="s">
        <v>712</v>
      </c>
      <c r="C61" s="326" t="s">
        <v>932</v>
      </c>
      <c r="D61" s="326" t="s">
        <v>1056</v>
      </c>
      <c r="E61" s="326">
        <v>1</v>
      </c>
      <c r="F61" s="326">
        <v>1</v>
      </c>
      <c r="G61" s="410" t="s">
        <v>1053</v>
      </c>
      <c r="H61" s="844"/>
      <c r="I61" s="778"/>
      <c r="J61" s="643"/>
      <c r="K61" s="695"/>
      <c r="L61" s="695"/>
      <c r="M61" s="7" t="s">
        <v>1029</v>
      </c>
      <c r="N61" s="129"/>
      <c r="O61" s="100">
        <v>28</v>
      </c>
      <c r="P61" s="6"/>
      <c r="Q61" s="6"/>
      <c r="R61" s="6"/>
    </row>
    <row r="62" spans="1:18" ht="15.75">
      <c r="A62" s="98">
        <v>7</v>
      </c>
      <c r="B62" s="325" t="s">
        <v>713</v>
      </c>
      <c r="C62" s="334" t="s">
        <v>668</v>
      </c>
      <c r="D62" s="334" t="s">
        <v>579</v>
      </c>
      <c r="E62" s="334" t="s">
        <v>661</v>
      </c>
      <c r="F62" s="334">
        <v>2</v>
      </c>
      <c r="G62" s="410"/>
      <c r="H62" s="844"/>
      <c r="I62" s="778"/>
      <c r="J62" s="643"/>
      <c r="K62" s="695"/>
      <c r="L62" s="695"/>
      <c r="M62" s="7" t="s">
        <v>1029</v>
      </c>
      <c r="N62" s="129"/>
      <c r="O62" s="100">
        <v>28</v>
      </c>
      <c r="P62" s="6"/>
      <c r="Q62" s="6"/>
      <c r="R62" s="6"/>
    </row>
    <row r="63" spans="1:18" ht="15">
      <c r="A63" s="98">
        <v>8</v>
      </c>
      <c r="B63" s="407" t="s">
        <v>714</v>
      </c>
      <c r="C63" s="510" t="s">
        <v>1218</v>
      </c>
      <c r="D63" s="509"/>
      <c r="E63" s="509"/>
      <c r="F63" s="509"/>
      <c r="G63" s="509"/>
      <c r="H63" s="844"/>
      <c r="I63" s="778"/>
      <c r="J63" s="643"/>
      <c r="K63" s="695"/>
      <c r="L63" s="695"/>
      <c r="M63" s="7" t="s">
        <v>1029</v>
      </c>
      <c r="N63" s="129"/>
      <c r="O63" s="6" t="s">
        <v>1029</v>
      </c>
      <c r="P63" s="6"/>
      <c r="Q63" s="6"/>
      <c r="R63" s="6"/>
    </row>
    <row r="64" spans="1:18" ht="15.75">
      <c r="A64" s="98">
        <v>9</v>
      </c>
      <c r="B64" s="325" t="s">
        <v>715</v>
      </c>
      <c r="C64" s="326" t="s">
        <v>994</v>
      </c>
      <c r="D64" s="326" t="s">
        <v>734</v>
      </c>
      <c r="E64" s="326">
        <v>1</v>
      </c>
      <c r="F64" s="326">
        <v>2</v>
      </c>
      <c r="G64" s="410" t="s">
        <v>1053</v>
      </c>
      <c r="H64" s="844"/>
      <c r="I64" s="778"/>
      <c r="J64" s="643"/>
      <c r="K64" s="695"/>
      <c r="L64" s="695"/>
      <c r="M64" s="7" t="s">
        <v>1029</v>
      </c>
      <c r="N64" s="129"/>
      <c r="O64" s="100">
        <v>28</v>
      </c>
      <c r="P64" s="6"/>
      <c r="Q64" s="6"/>
      <c r="R64" s="6"/>
    </row>
    <row r="65" spans="1:18" ht="15.75">
      <c r="A65" s="98">
        <v>10</v>
      </c>
      <c r="B65" s="325" t="s">
        <v>716</v>
      </c>
      <c r="C65" s="326" t="s">
        <v>994</v>
      </c>
      <c r="D65" s="326" t="s">
        <v>732</v>
      </c>
      <c r="E65" s="326">
        <v>1</v>
      </c>
      <c r="F65" s="326">
        <v>5</v>
      </c>
      <c r="G65" s="410" t="s">
        <v>1053</v>
      </c>
      <c r="H65" s="844"/>
      <c r="I65" s="778"/>
      <c r="J65" s="643"/>
      <c r="K65" s="695"/>
      <c r="L65" s="695"/>
      <c r="M65" s="7" t="s">
        <v>1029</v>
      </c>
      <c r="N65" s="129"/>
      <c r="O65" s="100">
        <v>28</v>
      </c>
      <c r="P65" s="6"/>
      <c r="Q65" s="6"/>
      <c r="R65" s="6"/>
    </row>
    <row r="66" spans="1:18" ht="15.75" customHeight="1">
      <c r="A66" s="98">
        <v>1</v>
      </c>
      <c r="B66" s="325" t="s">
        <v>1160</v>
      </c>
      <c r="C66" s="326" t="s">
        <v>994</v>
      </c>
      <c r="D66" s="326" t="s">
        <v>734</v>
      </c>
      <c r="E66" s="326">
        <v>1</v>
      </c>
      <c r="F66" s="95"/>
      <c r="G66" s="162"/>
      <c r="H66" s="779" t="s">
        <v>1175</v>
      </c>
      <c r="I66" s="690" t="s">
        <v>721</v>
      </c>
      <c r="J66" s="643" t="s">
        <v>142</v>
      </c>
      <c r="K66" s="695" t="s">
        <v>1156</v>
      </c>
      <c r="L66" s="695">
        <v>1</v>
      </c>
      <c r="M66" s="7">
        <v>15</v>
      </c>
      <c r="N66" s="129"/>
      <c r="O66" s="6"/>
      <c r="P66" s="6"/>
      <c r="Q66" s="6"/>
      <c r="R66" s="6"/>
    </row>
    <row r="67" spans="1:18" ht="15" customHeight="1">
      <c r="A67" s="98">
        <v>2</v>
      </c>
      <c r="B67" s="325" t="s">
        <v>1161</v>
      </c>
      <c r="C67" s="326" t="s">
        <v>994</v>
      </c>
      <c r="D67" s="326" t="s">
        <v>732</v>
      </c>
      <c r="E67" s="326">
        <v>1</v>
      </c>
      <c r="F67" s="326"/>
      <c r="G67" s="162"/>
      <c r="H67" s="780"/>
      <c r="I67" s="666"/>
      <c r="J67" s="643"/>
      <c r="K67" s="695"/>
      <c r="L67" s="695"/>
      <c r="M67" s="7">
        <v>15</v>
      </c>
      <c r="N67" s="129"/>
      <c r="O67" s="6"/>
      <c r="P67" s="6"/>
      <c r="Q67" s="6"/>
      <c r="R67" s="6"/>
    </row>
    <row r="68" spans="1:18" ht="15" customHeight="1">
      <c r="A68" s="98">
        <v>3</v>
      </c>
      <c r="B68" s="325" t="s">
        <v>708</v>
      </c>
      <c r="C68" s="326" t="s">
        <v>994</v>
      </c>
      <c r="D68" s="326" t="s">
        <v>732</v>
      </c>
      <c r="E68" s="326">
        <v>1</v>
      </c>
      <c r="F68" s="326">
        <v>1</v>
      </c>
      <c r="G68" s="410" t="s">
        <v>717</v>
      </c>
      <c r="H68" s="780"/>
      <c r="I68" s="666"/>
      <c r="J68" s="643"/>
      <c r="K68" s="695"/>
      <c r="L68" s="695"/>
      <c r="M68" s="7">
        <v>15</v>
      </c>
      <c r="N68" s="129"/>
      <c r="O68" s="6"/>
      <c r="P68" s="6"/>
      <c r="Q68" s="6"/>
      <c r="R68" s="6"/>
    </row>
    <row r="69" spans="1:18" ht="15.75" customHeight="1">
      <c r="A69" s="98">
        <v>4</v>
      </c>
      <c r="B69" s="325" t="s">
        <v>709</v>
      </c>
      <c r="C69" s="326" t="s">
        <v>994</v>
      </c>
      <c r="D69" s="326" t="s">
        <v>732</v>
      </c>
      <c r="E69" s="326">
        <v>1</v>
      </c>
      <c r="F69" s="326">
        <v>5</v>
      </c>
      <c r="G69" s="409" t="s">
        <v>1053</v>
      </c>
      <c r="H69" s="780"/>
      <c r="I69" s="666"/>
      <c r="J69" s="643"/>
      <c r="K69" s="695"/>
      <c r="L69" s="695"/>
      <c r="M69" s="7">
        <v>15</v>
      </c>
      <c r="N69" s="129"/>
      <c r="O69" s="6"/>
      <c r="P69" s="6"/>
      <c r="Q69" s="6"/>
      <c r="R69" s="6"/>
    </row>
    <row r="70" spans="1:18" ht="15.75">
      <c r="A70" s="98">
        <v>1</v>
      </c>
      <c r="B70" s="325" t="s">
        <v>1174</v>
      </c>
      <c r="C70" s="326" t="s">
        <v>240</v>
      </c>
      <c r="D70" s="326" t="s">
        <v>733</v>
      </c>
      <c r="E70" s="326"/>
      <c r="F70" s="95"/>
      <c r="G70" s="162"/>
      <c r="H70" s="780"/>
      <c r="I70" s="666"/>
      <c r="J70" s="643" t="s">
        <v>142</v>
      </c>
      <c r="K70" s="695" t="s">
        <v>1157</v>
      </c>
      <c r="L70" s="695">
        <v>3</v>
      </c>
      <c r="M70" s="7">
        <v>10</v>
      </c>
      <c r="N70" s="129"/>
      <c r="O70" s="6"/>
      <c r="P70" s="6"/>
      <c r="Q70" s="6"/>
      <c r="R70" s="6"/>
    </row>
    <row r="71" spans="1:18" ht="15">
      <c r="A71" s="98">
        <v>2</v>
      </c>
      <c r="B71" s="407" t="s">
        <v>714</v>
      </c>
      <c r="C71" s="510" t="s">
        <v>1218</v>
      </c>
      <c r="D71" s="509"/>
      <c r="E71" s="509"/>
      <c r="F71" s="509"/>
      <c r="G71" s="509"/>
      <c r="H71" s="780"/>
      <c r="I71" s="666"/>
      <c r="J71" s="643"/>
      <c r="K71" s="695"/>
      <c r="L71" s="695"/>
      <c r="M71" s="7" t="s">
        <v>1029</v>
      </c>
      <c r="N71" s="129"/>
      <c r="O71" s="6"/>
      <c r="P71" s="6"/>
      <c r="Q71" s="6"/>
      <c r="R71" s="6"/>
    </row>
    <row r="72" spans="1:18" ht="15.75">
      <c r="A72" s="98">
        <v>3</v>
      </c>
      <c r="B72" s="325" t="s">
        <v>712</v>
      </c>
      <c r="C72" s="326" t="s">
        <v>932</v>
      </c>
      <c r="D72" s="326" t="s">
        <v>1056</v>
      </c>
      <c r="E72" s="326">
        <v>1</v>
      </c>
      <c r="F72" s="326">
        <v>1</v>
      </c>
      <c r="G72" s="410" t="s">
        <v>1053</v>
      </c>
      <c r="H72" s="780"/>
      <c r="I72" s="666"/>
      <c r="J72" s="643"/>
      <c r="K72" s="695"/>
      <c r="L72" s="695"/>
      <c r="M72" s="7">
        <v>10</v>
      </c>
      <c r="N72" s="129"/>
      <c r="O72" s="6"/>
      <c r="P72" s="6"/>
      <c r="Q72" s="6"/>
      <c r="R72" s="6"/>
    </row>
    <row r="73" spans="1:18" ht="15.75" customHeight="1">
      <c r="A73" s="98">
        <v>4</v>
      </c>
      <c r="B73" s="325" t="s">
        <v>707</v>
      </c>
      <c r="C73" s="326" t="s">
        <v>667</v>
      </c>
      <c r="D73" s="326" t="s">
        <v>731</v>
      </c>
      <c r="E73" s="326">
        <v>3</v>
      </c>
      <c r="F73" s="326">
        <v>5</v>
      </c>
      <c r="G73" s="409"/>
      <c r="H73" s="781"/>
      <c r="I73" s="691"/>
      <c r="J73" s="643"/>
      <c r="K73" s="695"/>
      <c r="L73" s="695"/>
      <c r="M73" s="7">
        <v>10</v>
      </c>
      <c r="N73" s="129"/>
      <c r="O73" s="6"/>
      <c r="P73" s="6"/>
      <c r="Q73" s="6"/>
      <c r="R73" s="6"/>
    </row>
    <row r="74" spans="1:18" ht="15.75" customHeight="1">
      <c r="A74" s="98">
        <v>1</v>
      </c>
      <c r="B74" s="325" t="s">
        <v>1160</v>
      </c>
      <c r="C74" s="326" t="s">
        <v>994</v>
      </c>
      <c r="D74" s="326" t="s">
        <v>734</v>
      </c>
      <c r="E74" s="326">
        <v>1</v>
      </c>
      <c r="F74" s="95"/>
      <c r="G74" s="162"/>
      <c r="H74" s="779" t="s">
        <v>1175</v>
      </c>
      <c r="I74" s="665" t="s">
        <v>1220</v>
      </c>
      <c r="J74" s="643" t="s">
        <v>724</v>
      </c>
      <c r="K74" s="695" t="s">
        <v>1156</v>
      </c>
      <c r="L74" s="695">
        <v>3</v>
      </c>
      <c r="M74" s="7" t="s">
        <v>1029</v>
      </c>
      <c r="N74" s="129"/>
      <c r="O74" s="100">
        <v>5</v>
      </c>
      <c r="P74" s="6"/>
      <c r="Q74" s="6"/>
      <c r="R74" s="6"/>
    </row>
    <row r="75" spans="1:18" ht="15" customHeight="1">
      <c r="A75" s="98">
        <v>2</v>
      </c>
      <c r="B75" s="325" t="s">
        <v>1161</v>
      </c>
      <c r="C75" s="326" t="s">
        <v>994</v>
      </c>
      <c r="D75" s="326" t="s">
        <v>732</v>
      </c>
      <c r="E75" s="326">
        <v>1</v>
      </c>
      <c r="F75" s="326"/>
      <c r="G75" s="162"/>
      <c r="H75" s="780"/>
      <c r="I75" s="665"/>
      <c r="J75" s="643"/>
      <c r="K75" s="695"/>
      <c r="L75" s="695"/>
      <c r="M75" s="7" t="s">
        <v>1029</v>
      </c>
      <c r="N75" s="129"/>
      <c r="O75" s="100">
        <v>5</v>
      </c>
      <c r="P75" s="6"/>
      <c r="Q75" s="6"/>
      <c r="R75" s="6"/>
    </row>
    <row r="76" spans="1:18" ht="15" customHeight="1">
      <c r="A76" s="98">
        <v>3</v>
      </c>
      <c r="B76" s="325" t="s">
        <v>708</v>
      </c>
      <c r="C76" s="326" t="s">
        <v>994</v>
      </c>
      <c r="D76" s="326" t="s">
        <v>732</v>
      </c>
      <c r="E76" s="326">
        <v>1</v>
      </c>
      <c r="F76" s="326">
        <v>1</v>
      </c>
      <c r="G76" s="410" t="s">
        <v>717</v>
      </c>
      <c r="H76" s="780"/>
      <c r="I76" s="665"/>
      <c r="J76" s="643"/>
      <c r="K76" s="695"/>
      <c r="L76" s="695"/>
      <c r="M76" s="7" t="s">
        <v>1029</v>
      </c>
      <c r="N76" s="129"/>
      <c r="O76" s="100">
        <v>5</v>
      </c>
      <c r="P76" s="6"/>
      <c r="Q76" s="6"/>
      <c r="R76" s="6"/>
    </row>
    <row r="77" spans="1:18" ht="15.75" customHeight="1">
      <c r="A77" s="98">
        <v>4</v>
      </c>
      <c r="B77" s="325" t="s">
        <v>709</v>
      </c>
      <c r="C77" s="326" t="s">
        <v>994</v>
      </c>
      <c r="D77" s="326" t="s">
        <v>732</v>
      </c>
      <c r="E77" s="326">
        <v>1</v>
      </c>
      <c r="F77" s="326">
        <v>5</v>
      </c>
      <c r="G77" s="409" t="s">
        <v>1053</v>
      </c>
      <c r="H77" s="780"/>
      <c r="I77" s="665"/>
      <c r="J77" s="643"/>
      <c r="K77" s="695"/>
      <c r="L77" s="695"/>
      <c r="M77" s="7" t="s">
        <v>1029</v>
      </c>
      <c r="N77" s="129"/>
      <c r="O77" s="100">
        <v>5</v>
      </c>
      <c r="P77" s="6"/>
      <c r="Q77" s="6"/>
      <c r="R77" s="6"/>
    </row>
    <row r="78" spans="1:18" ht="15.75">
      <c r="A78" s="98">
        <v>1</v>
      </c>
      <c r="B78" s="325" t="s">
        <v>1174</v>
      </c>
      <c r="C78" s="326" t="s">
        <v>240</v>
      </c>
      <c r="D78" s="326" t="s">
        <v>733</v>
      </c>
      <c r="E78" s="326"/>
      <c r="F78" s="95"/>
      <c r="G78" s="162"/>
      <c r="H78" s="780"/>
      <c r="I78" s="665"/>
      <c r="J78" s="643" t="s">
        <v>724</v>
      </c>
      <c r="K78" s="695" t="s">
        <v>1157</v>
      </c>
      <c r="L78" s="695">
        <v>1</v>
      </c>
      <c r="M78" s="7" t="s">
        <v>1029</v>
      </c>
      <c r="N78" s="129"/>
      <c r="O78" s="100">
        <v>5</v>
      </c>
      <c r="P78" s="6"/>
      <c r="Q78" s="6"/>
      <c r="R78" s="6"/>
    </row>
    <row r="79" spans="1:18" ht="15">
      <c r="A79" s="98">
        <v>2</v>
      </c>
      <c r="B79" s="407" t="s">
        <v>714</v>
      </c>
      <c r="C79" s="510" t="s">
        <v>1218</v>
      </c>
      <c r="D79" s="509"/>
      <c r="E79" s="509"/>
      <c r="F79" s="509"/>
      <c r="G79" s="509"/>
      <c r="H79" s="780"/>
      <c r="I79" s="665"/>
      <c r="J79" s="643"/>
      <c r="K79" s="695"/>
      <c r="L79" s="695"/>
      <c r="M79" s="7" t="s">
        <v>1029</v>
      </c>
      <c r="N79" s="129"/>
      <c r="O79" s="100">
        <v>5</v>
      </c>
      <c r="P79" s="6"/>
      <c r="Q79" s="6"/>
      <c r="R79" s="6"/>
    </row>
    <row r="80" spans="1:18" ht="15.75">
      <c r="A80" s="98">
        <v>3</v>
      </c>
      <c r="B80" s="325" t="s">
        <v>712</v>
      </c>
      <c r="C80" s="326" t="s">
        <v>932</v>
      </c>
      <c r="D80" s="326" t="s">
        <v>1056</v>
      </c>
      <c r="E80" s="326">
        <v>1</v>
      </c>
      <c r="F80" s="326">
        <v>1</v>
      </c>
      <c r="G80" s="410" t="s">
        <v>1053</v>
      </c>
      <c r="H80" s="780"/>
      <c r="I80" s="665"/>
      <c r="J80" s="643"/>
      <c r="K80" s="695"/>
      <c r="L80" s="695"/>
      <c r="M80" s="7" t="s">
        <v>1029</v>
      </c>
      <c r="N80" s="129"/>
      <c r="O80" s="6" t="s">
        <v>1029</v>
      </c>
      <c r="P80" s="6"/>
      <c r="Q80" s="6"/>
      <c r="R80" s="6"/>
    </row>
    <row r="81" spans="1:18" ht="15.75" customHeight="1">
      <c r="A81" s="98">
        <v>4</v>
      </c>
      <c r="B81" s="325" t="s">
        <v>707</v>
      </c>
      <c r="C81" s="326" t="s">
        <v>667</v>
      </c>
      <c r="D81" s="326" t="s">
        <v>731</v>
      </c>
      <c r="E81" s="326">
        <v>3</v>
      </c>
      <c r="F81" s="326">
        <v>5</v>
      </c>
      <c r="G81" s="409"/>
      <c r="H81" s="781"/>
      <c r="I81" s="665"/>
      <c r="J81" s="643"/>
      <c r="K81" s="695"/>
      <c r="L81" s="695"/>
      <c r="M81" s="7" t="s">
        <v>1029</v>
      </c>
      <c r="N81" s="129"/>
      <c r="O81" s="100">
        <v>5</v>
      </c>
      <c r="P81" s="6"/>
      <c r="Q81" s="6"/>
      <c r="R81" s="6"/>
    </row>
    <row r="82" spans="1:18" ht="15.75" customHeight="1">
      <c r="A82" s="98">
        <v>1</v>
      </c>
      <c r="B82" s="325" t="s">
        <v>1160</v>
      </c>
      <c r="C82" s="326" t="s">
        <v>994</v>
      </c>
      <c r="D82" s="326" t="s">
        <v>734</v>
      </c>
      <c r="E82" s="326">
        <v>1</v>
      </c>
      <c r="F82" s="95"/>
      <c r="G82" s="162"/>
      <c r="H82" s="779" t="s">
        <v>1175</v>
      </c>
      <c r="I82" s="665" t="s">
        <v>1219</v>
      </c>
      <c r="J82" s="643" t="s">
        <v>723</v>
      </c>
      <c r="K82" s="695" t="s">
        <v>1156</v>
      </c>
      <c r="L82" s="695">
        <v>6</v>
      </c>
      <c r="M82" s="7">
        <v>14</v>
      </c>
      <c r="N82" s="129"/>
      <c r="O82" s="100">
        <v>5</v>
      </c>
      <c r="P82" s="6"/>
      <c r="Q82" s="6"/>
      <c r="R82" s="6"/>
    </row>
    <row r="83" spans="1:18" ht="15" customHeight="1">
      <c r="A83" s="98">
        <v>2</v>
      </c>
      <c r="B83" s="325" t="s">
        <v>1161</v>
      </c>
      <c r="C83" s="326" t="s">
        <v>994</v>
      </c>
      <c r="D83" s="326" t="s">
        <v>732</v>
      </c>
      <c r="E83" s="326">
        <v>1</v>
      </c>
      <c r="F83" s="326"/>
      <c r="G83" s="162"/>
      <c r="H83" s="780"/>
      <c r="I83" s="665"/>
      <c r="J83" s="643"/>
      <c r="K83" s="695"/>
      <c r="L83" s="695"/>
      <c r="M83" s="7">
        <v>14</v>
      </c>
      <c r="N83" s="129"/>
      <c r="O83" s="100">
        <v>5</v>
      </c>
      <c r="P83" s="6"/>
      <c r="Q83" s="6"/>
      <c r="R83" s="6"/>
    </row>
    <row r="84" spans="1:18" ht="15" customHeight="1">
      <c r="A84" s="98">
        <v>3</v>
      </c>
      <c r="B84" s="325" t="s">
        <v>708</v>
      </c>
      <c r="C84" s="326" t="s">
        <v>994</v>
      </c>
      <c r="D84" s="326" t="s">
        <v>732</v>
      </c>
      <c r="E84" s="326">
        <v>1</v>
      </c>
      <c r="F84" s="326">
        <v>1</v>
      </c>
      <c r="G84" s="410" t="s">
        <v>717</v>
      </c>
      <c r="H84" s="780"/>
      <c r="I84" s="665"/>
      <c r="J84" s="643"/>
      <c r="K84" s="695"/>
      <c r="L84" s="695"/>
      <c r="M84" s="7">
        <v>14</v>
      </c>
      <c r="N84" s="129"/>
      <c r="O84" s="100">
        <v>5</v>
      </c>
      <c r="P84" s="6"/>
      <c r="Q84" s="6"/>
      <c r="R84" s="6"/>
    </row>
    <row r="85" spans="1:18" ht="15.75" customHeight="1">
      <c r="A85" s="98">
        <v>4</v>
      </c>
      <c r="B85" s="325" t="s">
        <v>709</v>
      </c>
      <c r="C85" s="326" t="s">
        <v>994</v>
      </c>
      <c r="D85" s="326" t="s">
        <v>732</v>
      </c>
      <c r="E85" s="326">
        <v>1</v>
      </c>
      <c r="F85" s="326">
        <v>5</v>
      </c>
      <c r="G85" s="409" t="s">
        <v>1053</v>
      </c>
      <c r="H85" s="780"/>
      <c r="I85" s="665"/>
      <c r="J85" s="643"/>
      <c r="K85" s="695"/>
      <c r="L85" s="695"/>
      <c r="M85" s="7">
        <v>14</v>
      </c>
      <c r="N85" s="129"/>
      <c r="O85" s="100">
        <v>5</v>
      </c>
      <c r="P85" s="6"/>
      <c r="Q85" s="6"/>
      <c r="R85" s="6"/>
    </row>
    <row r="86" spans="1:18" ht="15.75">
      <c r="A86" s="98">
        <v>1</v>
      </c>
      <c r="B86" s="325" t="s">
        <v>1174</v>
      </c>
      <c r="C86" s="326" t="s">
        <v>240</v>
      </c>
      <c r="D86" s="326" t="s">
        <v>733</v>
      </c>
      <c r="E86" s="326"/>
      <c r="F86" s="95"/>
      <c r="G86" s="162"/>
      <c r="H86" s="780"/>
      <c r="I86" s="665"/>
      <c r="J86" s="643" t="s">
        <v>723</v>
      </c>
      <c r="K86" s="695" t="s">
        <v>1157</v>
      </c>
      <c r="L86" s="695">
        <v>8</v>
      </c>
      <c r="M86" s="7">
        <v>10</v>
      </c>
      <c r="N86" s="129"/>
      <c r="O86" s="100">
        <v>5</v>
      </c>
      <c r="P86" s="6"/>
      <c r="Q86" s="6"/>
      <c r="R86" s="6"/>
    </row>
    <row r="87" spans="1:18" ht="15">
      <c r="A87" s="98">
        <v>2</v>
      </c>
      <c r="B87" s="407" t="s">
        <v>714</v>
      </c>
      <c r="C87" s="510" t="s">
        <v>1218</v>
      </c>
      <c r="D87" s="509"/>
      <c r="E87" s="509"/>
      <c r="F87" s="509"/>
      <c r="G87" s="509"/>
      <c r="H87" s="780"/>
      <c r="I87" s="665"/>
      <c r="J87" s="643"/>
      <c r="K87" s="695"/>
      <c r="L87" s="695"/>
      <c r="M87" s="7" t="s">
        <v>1029</v>
      </c>
      <c r="N87" s="129"/>
      <c r="O87" s="100">
        <v>5</v>
      </c>
      <c r="P87" s="6"/>
      <c r="Q87" s="6"/>
      <c r="R87" s="6"/>
    </row>
    <row r="88" spans="1:18" ht="15.75">
      <c r="A88" s="98">
        <v>3</v>
      </c>
      <c r="B88" s="325" t="s">
        <v>712</v>
      </c>
      <c r="C88" s="326" t="s">
        <v>932</v>
      </c>
      <c r="D88" s="326" t="s">
        <v>1056</v>
      </c>
      <c r="E88" s="326">
        <v>1</v>
      </c>
      <c r="F88" s="326">
        <v>1</v>
      </c>
      <c r="G88" s="410" t="s">
        <v>1053</v>
      </c>
      <c r="H88" s="780"/>
      <c r="I88" s="665"/>
      <c r="J88" s="643"/>
      <c r="K88" s="695"/>
      <c r="L88" s="695"/>
      <c r="M88" s="7">
        <v>10</v>
      </c>
      <c r="N88" s="129"/>
      <c r="O88" s="6" t="s">
        <v>1029</v>
      </c>
      <c r="P88" s="6"/>
      <c r="Q88" s="6"/>
      <c r="R88" s="6"/>
    </row>
    <row r="89" spans="1:18" ht="15.75" customHeight="1">
      <c r="A89" s="98">
        <v>4</v>
      </c>
      <c r="B89" s="325" t="s">
        <v>707</v>
      </c>
      <c r="C89" s="326" t="s">
        <v>667</v>
      </c>
      <c r="D89" s="326" t="s">
        <v>731</v>
      </c>
      <c r="E89" s="326">
        <v>3</v>
      </c>
      <c r="F89" s="326">
        <v>5</v>
      </c>
      <c r="G89" s="409"/>
      <c r="H89" s="781"/>
      <c r="I89" s="665"/>
      <c r="J89" s="643"/>
      <c r="K89" s="695"/>
      <c r="L89" s="695"/>
      <c r="M89" s="7">
        <v>10</v>
      </c>
      <c r="N89" s="129"/>
      <c r="O89" s="100">
        <v>5</v>
      </c>
      <c r="P89" s="6"/>
      <c r="Q89" s="6"/>
      <c r="R89" s="6"/>
    </row>
    <row r="90" spans="1:22" s="4" customFormat="1" ht="45" customHeight="1">
      <c r="A90" s="326"/>
      <c r="B90" s="325" t="s">
        <v>709</v>
      </c>
      <c r="C90" s="326" t="s">
        <v>994</v>
      </c>
      <c r="D90" s="326" t="s">
        <v>732</v>
      </c>
      <c r="E90" s="326">
        <v>1</v>
      </c>
      <c r="F90" s="326">
        <v>5</v>
      </c>
      <c r="G90" s="409" t="s">
        <v>1053</v>
      </c>
      <c r="H90" s="696" t="s">
        <v>1175</v>
      </c>
      <c r="I90" s="898" t="s">
        <v>252</v>
      </c>
      <c r="J90" s="899" t="s">
        <v>253</v>
      </c>
      <c r="K90" s="192" t="s">
        <v>254</v>
      </c>
      <c r="L90" s="7" t="s">
        <v>1029</v>
      </c>
      <c r="M90" s="51"/>
      <c r="N90" s="10"/>
      <c r="O90" s="67"/>
      <c r="P90" s="6"/>
      <c r="Q90" s="6"/>
      <c r="R90" s="6"/>
      <c r="S90" s="465">
        <v>3</v>
      </c>
      <c r="T90" s="102"/>
      <c r="U90" s="103"/>
      <c r="V90" s="104"/>
    </row>
    <row r="91" spans="1:18" s="4" customFormat="1" ht="15">
      <c r="A91" s="261"/>
      <c r="B91" s="262"/>
      <c r="C91" s="261"/>
      <c r="D91" s="261"/>
      <c r="E91" s="261"/>
      <c r="F91" s="261"/>
      <c r="G91" s="261"/>
      <c r="H91" s="696"/>
      <c r="I91" s="898"/>
      <c r="J91" s="899"/>
      <c r="K91" s="464" t="s">
        <v>1201</v>
      </c>
      <c r="L91" s="7"/>
      <c r="M91" s="51">
        <v>100</v>
      </c>
      <c r="N91" s="10"/>
      <c r="O91" s="67"/>
      <c r="P91" s="6"/>
      <c r="Q91" s="6"/>
      <c r="R91" s="6"/>
    </row>
    <row r="92" spans="1:19" ht="15.75" thickBot="1">
      <c r="A92" s="261"/>
      <c r="B92" s="262"/>
      <c r="C92" s="261"/>
      <c r="D92" s="261"/>
      <c r="E92" s="261"/>
      <c r="F92" s="261"/>
      <c r="G92" s="261"/>
      <c r="H92" s="261"/>
      <c r="I92" s="261"/>
      <c r="J92" s="235"/>
      <c r="K92" s="422" t="s">
        <v>1045</v>
      </c>
      <c r="L92" s="463"/>
      <c r="M92" s="432">
        <f>SUM(M30:M89)</f>
        <v>401</v>
      </c>
      <c r="N92" s="129"/>
      <c r="P92" s="6"/>
      <c r="Q92" s="6"/>
      <c r="R92" s="6"/>
      <c r="S92" s="91"/>
    </row>
    <row r="93" spans="1:22" ht="15">
      <c r="A93" s="261"/>
      <c r="B93" s="262"/>
      <c r="C93" s="261"/>
      <c r="D93" s="261"/>
      <c r="E93" s="261"/>
      <c r="F93" s="261"/>
      <c r="G93" s="261"/>
      <c r="H93" s="261"/>
      <c r="I93" s="261"/>
      <c r="J93" s="235"/>
      <c r="K93" s="235"/>
      <c r="L93" s="235"/>
      <c r="M93" s="166" t="s">
        <v>19</v>
      </c>
      <c r="N93" s="6"/>
      <c r="O93" s="163">
        <f>SUM(O30:O92)</f>
        <v>385</v>
      </c>
      <c r="P93" s="7">
        <f>SUM(P18:P92)</f>
        <v>1</v>
      </c>
      <c r="Q93" s="7">
        <f>SUM(Q18:Q92)</f>
        <v>0</v>
      </c>
      <c r="R93" s="7">
        <f>SUM(R18:R92)</f>
        <v>0</v>
      </c>
      <c r="S93" s="246">
        <f>SUM(S90:S92)</f>
        <v>3</v>
      </c>
      <c r="T93" s="7">
        <f>SUM(T84:T92)</f>
        <v>0</v>
      </c>
      <c r="U93" s="7">
        <f>SUM(U84:U92)</f>
        <v>0</v>
      </c>
      <c r="V93" s="7">
        <f>SUM(V84:V92)</f>
        <v>0</v>
      </c>
    </row>
    <row r="94" spans="1:19" s="14" customFormat="1" ht="8.25" customHeight="1">
      <c r="A94" s="261"/>
      <c r="B94" s="262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10"/>
      <c r="P94" s="6"/>
      <c r="Q94" s="6"/>
      <c r="R94" s="6"/>
      <c r="S94" s="91"/>
    </row>
    <row r="95" spans="1:22" ht="71.25">
      <c r="A95" s="95" t="s">
        <v>1018</v>
      </c>
      <c r="B95" s="95" t="s">
        <v>1015</v>
      </c>
      <c r="C95" s="95" t="s">
        <v>6</v>
      </c>
      <c r="D95" s="95" t="s">
        <v>662</v>
      </c>
      <c r="E95" s="96" t="s">
        <v>1033</v>
      </c>
      <c r="F95" s="97" t="s">
        <v>1034</v>
      </c>
      <c r="G95" s="95" t="s">
        <v>7</v>
      </c>
      <c r="H95" s="95" t="s">
        <v>1019</v>
      </c>
      <c r="I95" s="98" t="s">
        <v>626</v>
      </c>
      <c r="J95" s="99" t="s">
        <v>930</v>
      </c>
      <c r="K95" s="95" t="s">
        <v>931</v>
      </c>
      <c r="L95" s="110" t="s">
        <v>1017</v>
      </c>
      <c r="M95" s="199" t="s">
        <v>1043</v>
      </c>
      <c r="N95" s="150" t="s">
        <v>655</v>
      </c>
      <c r="O95" s="105" t="s">
        <v>656</v>
      </c>
      <c r="P95" s="98" t="s">
        <v>657</v>
      </c>
      <c r="Q95" s="98" t="s">
        <v>658</v>
      </c>
      <c r="R95" s="98" t="s">
        <v>659</v>
      </c>
      <c r="S95" s="6"/>
      <c r="T95" s="14"/>
      <c r="U95" s="14"/>
      <c r="V95" s="14"/>
    </row>
    <row r="96" spans="1:18" ht="15">
      <c r="A96" s="35"/>
      <c r="B96" s="17" t="s">
        <v>1045</v>
      </c>
      <c r="C96" s="35">
        <f>SUM(M132)</f>
        <v>290</v>
      </c>
      <c r="D96" s="234" t="s">
        <v>939</v>
      </c>
      <c r="E96" s="236"/>
      <c r="F96" s="19"/>
      <c r="G96" s="35"/>
      <c r="J96" s="25"/>
      <c r="K96" s="14"/>
      <c r="L96" s="66"/>
      <c r="M96" s="67"/>
      <c r="N96" s="129"/>
      <c r="P96" s="6"/>
      <c r="Q96" s="6"/>
      <c r="R96" s="6"/>
    </row>
    <row r="97" spans="1:256" s="269" customFormat="1" ht="48" customHeight="1">
      <c r="A97" s="261"/>
      <c r="B97" s="261"/>
      <c r="C97" s="261"/>
      <c r="D97" s="261"/>
      <c r="E97" s="261"/>
      <c r="F97" s="261"/>
      <c r="G97" s="277">
        <v>1</v>
      </c>
      <c r="H97" s="265" t="s">
        <v>677</v>
      </c>
      <c r="I97" s="311" t="s">
        <v>706</v>
      </c>
      <c r="J97" s="271" t="s">
        <v>718</v>
      </c>
      <c r="K97" s="272" t="s">
        <v>719</v>
      </c>
      <c r="L97" s="265">
        <v>1</v>
      </c>
      <c r="M97" s="149" t="s">
        <v>705</v>
      </c>
      <c r="N97" s="223"/>
      <c r="O97" s="100"/>
      <c r="P97" s="273">
        <v>1</v>
      </c>
      <c r="Q97" s="274"/>
      <c r="R97" s="275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276"/>
      <c r="CT97" s="276"/>
      <c r="CU97" s="276"/>
      <c r="CV97" s="276"/>
      <c r="CW97" s="276"/>
      <c r="CX97" s="276"/>
      <c r="CY97" s="276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6"/>
      <c r="DL97" s="276"/>
      <c r="DM97" s="276"/>
      <c r="DN97" s="276"/>
      <c r="DO97" s="276"/>
      <c r="DP97" s="276"/>
      <c r="DQ97" s="276"/>
      <c r="DR97" s="276"/>
      <c r="DS97" s="276"/>
      <c r="DT97" s="276"/>
      <c r="DU97" s="276"/>
      <c r="DV97" s="276"/>
      <c r="DW97" s="276"/>
      <c r="DX97" s="276"/>
      <c r="DY97" s="276"/>
      <c r="DZ97" s="276"/>
      <c r="EA97" s="276"/>
      <c r="EB97" s="276"/>
      <c r="EC97" s="276"/>
      <c r="ED97" s="276"/>
      <c r="EE97" s="276"/>
      <c r="EF97" s="276"/>
      <c r="EG97" s="276"/>
      <c r="EH97" s="276"/>
      <c r="EI97" s="276"/>
      <c r="EJ97" s="276"/>
      <c r="EK97" s="276"/>
      <c r="EL97" s="276"/>
      <c r="EM97" s="276"/>
      <c r="EN97" s="276"/>
      <c r="EO97" s="276"/>
      <c r="EP97" s="276"/>
      <c r="EQ97" s="276"/>
      <c r="ER97" s="276"/>
      <c r="ES97" s="276"/>
      <c r="ET97" s="276"/>
      <c r="EU97" s="276"/>
      <c r="EV97" s="276"/>
      <c r="EW97" s="276"/>
      <c r="EX97" s="276"/>
      <c r="EY97" s="276"/>
      <c r="EZ97" s="276"/>
      <c r="FA97" s="276"/>
      <c r="FB97" s="276"/>
      <c r="FC97" s="276"/>
      <c r="FD97" s="276"/>
      <c r="FE97" s="276"/>
      <c r="FF97" s="276"/>
      <c r="FG97" s="276"/>
      <c r="FH97" s="276"/>
      <c r="FI97" s="276"/>
      <c r="FJ97" s="276"/>
      <c r="FK97" s="276"/>
      <c r="FL97" s="276"/>
      <c r="FM97" s="276"/>
      <c r="FN97" s="276"/>
      <c r="FO97" s="276"/>
      <c r="FP97" s="276"/>
      <c r="FQ97" s="276"/>
      <c r="FR97" s="276"/>
      <c r="FS97" s="276"/>
      <c r="FT97" s="276"/>
      <c r="FU97" s="276"/>
      <c r="FV97" s="276"/>
      <c r="FW97" s="276"/>
      <c r="FX97" s="276"/>
      <c r="FY97" s="276"/>
      <c r="FZ97" s="276"/>
      <c r="GA97" s="276"/>
      <c r="GB97" s="276"/>
      <c r="GC97" s="276"/>
      <c r="GD97" s="276"/>
      <c r="GE97" s="276"/>
      <c r="GF97" s="276"/>
      <c r="GG97" s="276"/>
      <c r="GH97" s="276"/>
      <c r="GI97" s="276"/>
      <c r="GJ97" s="276"/>
      <c r="GK97" s="276"/>
      <c r="GL97" s="276"/>
      <c r="GM97" s="276"/>
      <c r="GN97" s="276"/>
      <c r="GO97" s="276"/>
      <c r="GP97" s="276"/>
      <c r="GQ97" s="276"/>
      <c r="GR97" s="276"/>
      <c r="GS97" s="276"/>
      <c r="GT97" s="276"/>
      <c r="GU97" s="276"/>
      <c r="GV97" s="276"/>
      <c r="GW97" s="276"/>
      <c r="GX97" s="276"/>
      <c r="GY97" s="276"/>
      <c r="GZ97" s="276"/>
      <c r="HA97" s="276"/>
      <c r="HB97" s="276"/>
      <c r="HC97" s="276"/>
      <c r="HD97" s="276"/>
      <c r="HE97" s="276"/>
      <c r="HF97" s="276"/>
      <c r="HG97" s="276"/>
      <c r="HH97" s="276"/>
      <c r="HI97" s="276"/>
      <c r="HJ97" s="276"/>
      <c r="HK97" s="276"/>
      <c r="HL97" s="276"/>
      <c r="HM97" s="276"/>
      <c r="HN97" s="276"/>
      <c r="HO97" s="276"/>
      <c r="HP97" s="276"/>
      <c r="HQ97" s="276"/>
      <c r="HR97" s="276"/>
      <c r="HS97" s="276"/>
      <c r="HT97" s="276"/>
      <c r="HU97" s="276"/>
      <c r="HV97" s="276"/>
      <c r="HW97" s="276"/>
      <c r="HX97" s="276"/>
      <c r="HY97" s="276"/>
      <c r="HZ97" s="276"/>
      <c r="IA97" s="276"/>
      <c r="IB97" s="276"/>
      <c r="IC97" s="276"/>
      <c r="ID97" s="276"/>
      <c r="IE97" s="276"/>
      <c r="IF97" s="276"/>
      <c r="IG97" s="276"/>
      <c r="IH97" s="276"/>
      <c r="II97" s="276"/>
      <c r="IJ97" s="276"/>
      <c r="IK97" s="276"/>
      <c r="IL97" s="276"/>
      <c r="IM97" s="276"/>
      <c r="IN97" s="276"/>
      <c r="IO97" s="276"/>
      <c r="IP97" s="276"/>
      <c r="IQ97" s="276"/>
      <c r="IR97" s="276"/>
      <c r="IS97" s="276"/>
      <c r="IT97" s="276"/>
      <c r="IU97" s="276"/>
      <c r="IV97" s="276"/>
    </row>
    <row r="98" spans="1:43" s="269" customFormat="1" ht="60">
      <c r="A98" s="261"/>
      <c r="B98" s="261"/>
      <c r="C98" s="261"/>
      <c r="D98" s="261"/>
      <c r="E98" s="261"/>
      <c r="F98" s="261"/>
      <c r="G98" s="277">
        <v>2</v>
      </c>
      <c r="H98" s="512" t="s">
        <v>1221</v>
      </c>
      <c r="I98" s="200" t="s">
        <v>175</v>
      </c>
      <c r="J98" s="271" t="s">
        <v>1223</v>
      </c>
      <c r="K98" s="272" t="s">
        <v>535</v>
      </c>
      <c r="L98" s="98">
        <v>1</v>
      </c>
      <c r="M98" s="98" t="s">
        <v>40</v>
      </c>
      <c r="N98" s="223"/>
      <c r="O98" s="268"/>
      <c r="P98" s="267"/>
      <c r="Q98" s="267"/>
      <c r="R98" s="267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</row>
    <row r="99" spans="1:21" ht="79.5" customHeight="1">
      <c r="A99" s="261"/>
      <c r="B99" s="261"/>
      <c r="C99" s="261"/>
      <c r="D99" s="261"/>
      <c r="E99" s="261"/>
      <c r="F99" s="261"/>
      <c r="G99" s="277">
        <v>3</v>
      </c>
      <c r="H99" s="474" t="s">
        <v>1222</v>
      </c>
      <c r="I99" s="127" t="s">
        <v>851</v>
      </c>
      <c r="J99" s="491" t="s">
        <v>137</v>
      </c>
      <c r="K99" s="45" t="s">
        <v>998</v>
      </c>
      <c r="L99" s="187">
        <v>4</v>
      </c>
      <c r="M99" s="59" t="s">
        <v>333</v>
      </c>
      <c r="N99" s="91"/>
      <c r="O99" s="4"/>
      <c r="P99" s="106"/>
      <c r="Q99" s="106"/>
      <c r="R99" s="106"/>
      <c r="S99" s="4"/>
      <c r="T99" s="4"/>
      <c r="U99" s="4"/>
    </row>
    <row r="100" spans="1:43" s="269" customFormat="1" ht="78" customHeight="1">
      <c r="A100" s="261"/>
      <c r="B100" s="261"/>
      <c r="C100" s="261"/>
      <c r="D100" s="261"/>
      <c r="E100" s="261"/>
      <c r="F100" s="261"/>
      <c r="G100" s="277">
        <v>4</v>
      </c>
      <c r="H100" s="270" t="s">
        <v>677</v>
      </c>
      <c r="I100" s="511" t="s">
        <v>1240</v>
      </c>
      <c r="J100" s="271" t="s">
        <v>1224</v>
      </c>
      <c r="K100" s="272" t="s">
        <v>1243</v>
      </c>
      <c r="L100" s="496" t="s">
        <v>1245</v>
      </c>
      <c r="M100" s="149" t="s">
        <v>1029</v>
      </c>
      <c r="N100" s="223"/>
      <c r="O100" s="100"/>
      <c r="P100" s="102"/>
      <c r="Q100" s="103"/>
      <c r="R100" s="104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</row>
    <row r="101" spans="1:256" s="269" customFormat="1" ht="15" customHeight="1">
      <c r="A101" s="358">
        <v>1</v>
      </c>
      <c r="B101" s="325" t="s">
        <v>1225</v>
      </c>
      <c r="C101" s="326" t="s">
        <v>1022</v>
      </c>
      <c r="D101" s="326" t="s">
        <v>1226</v>
      </c>
      <c r="E101" s="326">
        <v>1</v>
      </c>
      <c r="F101" s="326">
        <v>7</v>
      </c>
      <c r="G101" s="337"/>
      <c r="H101" s="770" t="s">
        <v>677</v>
      </c>
      <c r="I101" s="798" t="s">
        <v>394</v>
      </c>
      <c r="J101" s="788" t="s">
        <v>718</v>
      </c>
      <c r="K101" s="770" t="s">
        <v>1239</v>
      </c>
      <c r="L101" s="708">
        <v>1</v>
      </c>
      <c r="M101" s="98">
        <v>25</v>
      </c>
      <c r="N101" s="223"/>
      <c r="O101" s="359">
        <v>3</v>
      </c>
      <c r="P101" s="267"/>
      <c r="Q101" s="267"/>
      <c r="R101" s="267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8"/>
      <c r="BX101" s="268"/>
      <c r="BY101" s="26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8"/>
      <c r="DJ101" s="268"/>
      <c r="DK101" s="268"/>
      <c r="DL101" s="268"/>
      <c r="DM101" s="268"/>
      <c r="DN101" s="268"/>
      <c r="DO101" s="268"/>
      <c r="DP101" s="268"/>
      <c r="DQ101" s="268"/>
      <c r="DR101" s="268"/>
      <c r="DS101" s="268"/>
      <c r="DT101" s="268"/>
      <c r="DU101" s="268"/>
      <c r="DV101" s="268"/>
      <c r="DW101" s="268"/>
      <c r="DX101" s="268"/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268"/>
      <c r="EU101" s="268"/>
      <c r="EV101" s="268"/>
      <c r="EW101" s="268"/>
      <c r="EX101" s="268"/>
      <c r="EY101" s="268"/>
      <c r="EZ101" s="268"/>
      <c r="FA101" s="268"/>
      <c r="FB101" s="268"/>
      <c r="FC101" s="268"/>
      <c r="FD101" s="268"/>
      <c r="FE101" s="268"/>
      <c r="FF101" s="268"/>
      <c r="FG101" s="268"/>
      <c r="FH101" s="268"/>
      <c r="FI101" s="268"/>
      <c r="FJ101" s="268"/>
      <c r="FK101" s="268"/>
      <c r="FL101" s="268"/>
      <c r="FM101" s="268"/>
      <c r="FN101" s="268"/>
      <c r="FO101" s="268"/>
      <c r="FP101" s="268"/>
      <c r="FQ101" s="268"/>
      <c r="FR101" s="268"/>
      <c r="FS101" s="268"/>
      <c r="FT101" s="268"/>
      <c r="FU101" s="268"/>
      <c r="FV101" s="268"/>
      <c r="FW101" s="268"/>
      <c r="FX101" s="268"/>
      <c r="FY101" s="268"/>
      <c r="FZ101" s="268"/>
      <c r="GA101" s="268"/>
      <c r="GB101" s="268"/>
      <c r="GC101" s="268"/>
      <c r="GD101" s="268"/>
      <c r="GE101" s="268"/>
      <c r="GF101" s="268"/>
      <c r="GG101" s="268"/>
      <c r="GH101" s="268"/>
      <c r="GI101" s="268"/>
      <c r="GJ101" s="268"/>
      <c r="GK101" s="268"/>
      <c r="GL101" s="268"/>
      <c r="GM101" s="268"/>
      <c r="GN101" s="268"/>
      <c r="GO101" s="268"/>
      <c r="GP101" s="268"/>
      <c r="GQ101" s="268"/>
      <c r="GR101" s="268"/>
      <c r="GS101" s="268"/>
      <c r="GT101" s="268"/>
      <c r="GU101" s="268"/>
      <c r="GV101" s="268"/>
      <c r="GW101" s="268"/>
      <c r="GX101" s="268"/>
      <c r="GY101" s="268"/>
      <c r="GZ101" s="268"/>
      <c r="HA101" s="268"/>
      <c r="HB101" s="268"/>
      <c r="HC101" s="268"/>
      <c r="HD101" s="268"/>
      <c r="HE101" s="268"/>
      <c r="HF101" s="268"/>
      <c r="HG101" s="268"/>
      <c r="HH101" s="268"/>
      <c r="HI101" s="268"/>
      <c r="HJ101" s="268"/>
      <c r="HK101" s="268"/>
      <c r="HL101" s="268"/>
      <c r="HM101" s="268"/>
      <c r="HN101" s="268"/>
      <c r="HO101" s="268"/>
      <c r="HP101" s="268"/>
      <c r="HQ101" s="268"/>
      <c r="HR101" s="268"/>
      <c r="HS101" s="268"/>
      <c r="HT101" s="268"/>
      <c r="HU101" s="268"/>
      <c r="HV101" s="268"/>
      <c r="HW101" s="268"/>
      <c r="HX101" s="268"/>
      <c r="HY101" s="268"/>
      <c r="HZ101" s="268"/>
      <c r="IA101" s="268"/>
      <c r="IB101" s="268"/>
      <c r="IC101" s="268"/>
      <c r="ID101" s="268"/>
      <c r="IE101" s="268"/>
      <c r="IF101" s="268"/>
      <c r="IG101" s="268"/>
      <c r="IH101" s="268"/>
      <c r="II101" s="268"/>
      <c r="IJ101" s="268"/>
      <c r="IK101" s="268"/>
      <c r="IL101" s="268"/>
      <c r="IM101" s="268"/>
      <c r="IN101" s="268"/>
      <c r="IO101" s="268"/>
      <c r="IP101" s="268"/>
      <c r="IQ101" s="268"/>
      <c r="IR101" s="268"/>
      <c r="IS101" s="268"/>
      <c r="IT101" s="268"/>
      <c r="IU101" s="268"/>
      <c r="IV101" s="268"/>
    </row>
    <row r="102" spans="1:256" s="269" customFormat="1" ht="15.75">
      <c r="A102" s="358">
        <v>2</v>
      </c>
      <c r="B102" s="325" t="s">
        <v>1227</v>
      </c>
      <c r="C102" s="326" t="s">
        <v>1058</v>
      </c>
      <c r="D102" s="326" t="s">
        <v>1228</v>
      </c>
      <c r="E102" s="326">
        <v>3</v>
      </c>
      <c r="F102" s="326">
        <v>3</v>
      </c>
      <c r="G102" s="337"/>
      <c r="H102" s="771"/>
      <c r="I102" s="799"/>
      <c r="J102" s="789"/>
      <c r="K102" s="771"/>
      <c r="L102" s="709"/>
      <c r="M102" s="98">
        <v>25</v>
      </c>
      <c r="N102" s="223"/>
      <c r="O102" s="359">
        <v>3</v>
      </c>
      <c r="P102" s="267"/>
      <c r="Q102" s="267"/>
      <c r="R102" s="267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8"/>
      <c r="BL102" s="268"/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8"/>
      <c r="DJ102" s="268"/>
      <c r="DK102" s="268"/>
      <c r="DL102" s="268"/>
      <c r="DM102" s="268"/>
      <c r="DN102" s="268"/>
      <c r="DO102" s="268"/>
      <c r="DP102" s="268"/>
      <c r="DQ102" s="268"/>
      <c r="DR102" s="268"/>
      <c r="DS102" s="268"/>
      <c r="DT102" s="268"/>
      <c r="DU102" s="268"/>
      <c r="DV102" s="268"/>
      <c r="DW102" s="268"/>
      <c r="DX102" s="268"/>
      <c r="DY102" s="268"/>
      <c r="DZ102" s="268"/>
      <c r="EA102" s="268"/>
      <c r="EB102" s="268"/>
      <c r="EC102" s="268"/>
      <c r="ED102" s="268"/>
      <c r="EE102" s="268"/>
      <c r="EF102" s="268"/>
      <c r="EG102" s="268"/>
      <c r="EH102" s="268"/>
      <c r="EI102" s="268"/>
      <c r="EJ102" s="268"/>
      <c r="EK102" s="268"/>
      <c r="EL102" s="268"/>
      <c r="EM102" s="268"/>
      <c r="EN102" s="268"/>
      <c r="EO102" s="268"/>
      <c r="EP102" s="268"/>
      <c r="EQ102" s="268"/>
      <c r="ER102" s="268"/>
      <c r="ES102" s="268"/>
      <c r="ET102" s="268"/>
      <c r="EU102" s="268"/>
      <c r="EV102" s="268"/>
      <c r="EW102" s="268"/>
      <c r="EX102" s="268"/>
      <c r="EY102" s="268"/>
      <c r="EZ102" s="268"/>
      <c r="FA102" s="268"/>
      <c r="FB102" s="268"/>
      <c r="FC102" s="268"/>
      <c r="FD102" s="268"/>
      <c r="FE102" s="268"/>
      <c r="FF102" s="268"/>
      <c r="FG102" s="268"/>
      <c r="FH102" s="268"/>
      <c r="FI102" s="268"/>
      <c r="FJ102" s="268"/>
      <c r="FK102" s="268"/>
      <c r="FL102" s="268"/>
      <c r="FM102" s="268"/>
      <c r="FN102" s="268"/>
      <c r="FO102" s="268"/>
      <c r="FP102" s="268"/>
      <c r="FQ102" s="268"/>
      <c r="FR102" s="268"/>
      <c r="FS102" s="268"/>
      <c r="FT102" s="268"/>
      <c r="FU102" s="268"/>
      <c r="FV102" s="268"/>
      <c r="FW102" s="268"/>
      <c r="FX102" s="268"/>
      <c r="FY102" s="268"/>
      <c r="FZ102" s="268"/>
      <c r="GA102" s="268"/>
      <c r="GB102" s="268"/>
      <c r="GC102" s="268"/>
      <c r="GD102" s="268"/>
      <c r="GE102" s="268"/>
      <c r="GF102" s="268"/>
      <c r="GG102" s="268"/>
      <c r="GH102" s="268"/>
      <c r="GI102" s="268"/>
      <c r="GJ102" s="268"/>
      <c r="GK102" s="268"/>
      <c r="GL102" s="268"/>
      <c r="GM102" s="268"/>
      <c r="GN102" s="268"/>
      <c r="GO102" s="268"/>
      <c r="GP102" s="268"/>
      <c r="GQ102" s="268"/>
      <c r="GR102" s="268"/>
      <c r="GS102" s="268"/>
      <c r="GT102" s="268"/>
      <c r="GU102" s="268"/>
      <c r="GV102" s="268"/>
      <c r="GW102" s="268"/>
      <c r="GX102" s="268"/>
      <c r="GY102" s="268"/>
      <c r="GZ102" s="268"/>
      <c r="HA102" s="268"/>
      <c r="HB102" s="268"/>
      <c r="HC102" s="268"/>
      <c r="HD102" s="268"/>
      <c r="HE102" s="268"/>
      <c r="HF102" s="268"/>
      <c r="HG102" s="268"/>
      <c r="HH102" s="268"/>
      <c r="HI102" s="268"/>
      <c r="HJ102" s="268"/>
      <c r="HK102" s="268"/>
      <c r="HL102" s="268"/>
      <c r="HM102" s="268"/>
      <c r="HN102" s="268"/>
      <c r="HO102" s="268"/>
      <c r="HP102" s="268"/>
      <c r="HQ102" s="268"/>
      <c r="HR102" s="268"/>
      <c r="HS102" s="268"/>
      <c r="HT102" s="268"/>
      <c r="HU102" s="268"/>
      <c r="HV102" s="268"/>
      <c r="HW102" s="268"/>
      <c r="HX102" s="268"/>
      <c r="HY102" s="268"/>
      <c r="HZ102" s="268"/>
      <c r="IA102" s="268"/>
      <c r="IB102" s="268"/>
      <c r="IC102" s="268"/>
      <c r="ID102" s="268"/>
      <c r="IE102" s="268"/>
      <c r="IF102" s="268"/>
      <c r="IG102" s="268"/>
      <c r="IH102" s="268"/>
      <c r="II102" s="268"/>
      <c r="IJ102" s="268"/>
      <c r="IK102" s="268"/>
      <c r="IL102" s="268"/>
      <c r="IM102" s="268"/>
      <c r="IN102" s="268"/>
      <c r="IO102" s="268"/>
      <c r="IP102" s="268"/>
      <c r="IQ102" s="268"/>
      <c r="IR102" s="268"/>
      <c r="IS102" s="268"/>
      <c r="IT102" s="268"/>
      <c r="IU102" s="268"/>
      <c r="IV102" s="268"/>
    </row>
    <row r="103" spans="1:256" s="269" customFormat="1" ht="15.75">
      <c r="A103" s="358">
        <v>3</v>
      </c>
      <c r="B103" s="325" t="s">
        <v>1229</v>
      </c>
      <c r="C103" s="326" t="s">
        <v>1101</v>
      </c>
      <c r="D103" s="326" t="s">
        <v>1230</v>
      </c>
      <c r="E103" s="326" t="s">
        <v>996</v>
      </c>
      <c r="F103" s="326">
        <v>2</v>
      </c>
      <c r="G103" s="337"/>
      <c r="H103" s="771"/>
      <c r="I103" s="799"/>
      <c r="J103" s="789"/>
      <c r="K103" s="771"/>
      <c r="L103" s="709"/>
      <c r="M103" s="98">
        <v>25</v>
      </c>
      <c r="N103" s="223"/>
      <c r="O103" s="359">
        <v>3</v>
      </c>
      <c r="P103" s="267"/>
      <c r="Q103" s="267"/>
      <c r="R103" s="267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8"/>
      <c r="BU103" s="268"/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8"/>
      <c r="DK103" s="268"/>
      <c r="DL103" s="268"/>
      <c r="DM103" s="268"/>
      <c r="DN103" s="268"/>
      <c r="DO103" s="268"/>
      <c r="DP103" s="268"/>
      <c r="DQ103" s="268"/>
      <c r="DR103" s="268"/>
      <c r="DS103" s="268"/>
      <c r="DT103" s="268"/>
      <c r="DU103" s="268"/>
      <c r="DV103" s="268"/>
      <c r="DW103" s="268"/>
      <c r="DX103" s="268"/>
      <c r="DY103" s="268"/>
      <c r="DZ103" s="268"/>
      <c r="EA103" s="268"/>
      <c r="EB103" s="268"/>
      <c r="EC103" s="268"/>
      <c r="ED103" s="268"/>
      <c r="EE103" s="268"/>
      <c r="EF103" s="268"/>
      <c r="EG103" s="268"/>
      <c r="EH103" s="268"/>
      <c r="EI103" s="268"/>
      <c r="EJ103" s="268"/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8"/>
      <c r="EX103" s="268"/>
      <c r="EY103" s="268"/>
      <c r="EZ103" s="268"/>
      <c r="FA103" s="268"/>
      <c r="FB103" s="268"/>
      <c r="FC103" s="268"/>
      <c r="FD103" s="268"/>
      <c r="FE103" s="268"/>
      <c r="FF103" s="268"/>
      <c r="FG103" s="268"/>
      <c r="FH103" s="268"/>
      <c r="FI103" s="268"/>
      <c r="FJ103" s="268"/>
      <c r="FK103" s="268"/>
      <c r="FL103" s="268"/>
      <c r="FM103" s="268"/>
      <c r="FN103" s="268"/>
      <c r="FO103" s="268"/>
      <c r="FP103" s="268"/>
      <c r="FQ103" s="268"/>
      <c r="FR103" s="268"/>
      <c r="FS103" s="268"/>
      <c r="FT103" s="268"/>
      <c r="FU103" s="268"/>
      <c r="FV103" s="268"/>
      <c r="FW103" s="268"/>
      <c r="FX103" s="268"/>
      <c r="FY103" s="268"/>
      <c r="FZ103" s="268"/>
      <c r="GA103" s="268"/>
      <c r="GB103" s="268"/>
      <c r="GC103" s="268"/>
      <c r="GD103" s="268"/>
      <c r="GE103" s="268"/>
      <c r="GF103" s="268"/>
      <c r="GG103" s="268"/>
      <c r="GH103" s="268"/>
      <c r="GI103" s="268"/>
      <c r="GJ103" s="268"/>
      <c r="GK103" s="268"/>
      <c r="GL103" s="268"/>
      <c r="GM103" s="268"/>
      <c r="GN103" s="268"/>
      <c r="GO103" s="268"/>
      <c r="GP103" s="268"/>
      <c r="GQ103" s="268"/>
      <c r="GR103" s="268"/>
      <c r="GS103" s="268"/>
      <c r="GT103" s="268"/>
      <c r="GU103" s="268"/>
      <c r="GV103" s="268"/>
      <c r="GW103" s="268"/>
      <c r="GX103" s="268"/>
      <c r="GY103" s="268"/>
      <c r="GZ103" s="268"/>
      <c r="HA103" s="268"/>
      <c r="HB103" s="268"/>
      <c r="HC103" s="268"/>
      <c r="HD103" s="268"/>
      <c r="HE103" s="268"/>
      <c r="HF103" s="268"/>
      <c r="HG103" s="268"/>
      <c r="HH103" s="268"/>
      <c r="HI103" s="268"/>
      <c r="HJ103" s="268"/>
      <c r="HK103" s="268"/>
      <c r="HL103" s="268"/>
      <c r="HM103" s="268"/>
      <c r="HN103" s="268"/>
      <c r="HO103" s="268"/>
      <c r="HP103" s="268"/>
      <c r="HQ103" s="268"/>
      <c r="HR103" s="268"/>
      <c r="HS103" s="268"/>
      <c r="HT103" s="268"/>
      <c r="HU103" s="268"/>
      <c r="HV103" s="268"/>
      <c r="HW103" s="268"/>
      <c r="HX103" s="268"/>
      <c r="HY103" s="268"/>
      <c r="HZ103" s="268"/>
      <c r="IA103" s="268"/>
      <c r="IB103" s="268"/>
      <c r="IC103" s="268"/>
      <c r="ID103" s="268"/>
      <c r="IE103" s="268"/>
      <c r="IF103" s="268"/>
      <c r="IG103" s="268"/>
      <c r="IH103" s="268"/>
      <c r="II103" s="268"/>
      <c r="IJ103" s="268"/>
      <c r="IK103" s="268"/>
      <c r="IL103" s="268"/>
      <c r="IM103" s="268"/>
      <c r="IN103" s="268"/>
      <c r="IO103" s="268"/>
      <c r="IP103" s="268"/>
      <c r="IQ103" s="268"/>
      <c r="IR103" s="268"/>
      <c r="IS103" s="268"/>
      <c r="IT103" s="268"/>
      <c r="IU103" s="268"/>
      <c r="IV103" s="268"/>
    </row>
    <row r="104" spans="1:256" s="269" customFormat="1" ht="15.75">
      <c r="A104" s="358">
        <v>4</v>
      </c>
      <c r="B104" s="325" t="s">
        <v>1231</v>
      </c>
      <c r="C104" s="326" t="s">
        <v>666</v>
      </c>
      <c r="D104" s="326" t="s">
        <v>1102</v>
      </c>
      <c r="E104" s="326">
        <v>3</v>
      </c>
      <c r="F104" s="326">
        <v>2</v>
      </c>
      <c r="G104" s="337"/>
      <c r="H104" s="771"/>
      <c r="I104" s="799"/>
      <c r="J104" s="789"/>
      <c r="K104" s="771"/>
      <c r="L104" s="709"/>
      <c r="M104" s="98">
        <v>25</v>
      </c>
      <c r="N104" s="223"/>
      <c r="O104" s="359">
        <v>3</v>
      </c>
      <c r="P104" s="267"/>
      <c r="Q104" s="267"/>
      <c r="R104" s="267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8"/>
      <c r="DK104" s="268"/>
      <c r="DL104" s="268"/>
      <c r="DM104" s="268"/>
      <c r="DN104" s="268"/>
      <c r="DO104" s="268"/>
      <c r="DP104" s="268"/>
      <c r="DQ104" s="268"/>
      <c r="DR104" s="268"/>
      <c r="DS104" s="268"/>
      <c r="DT104" s="268"/>
      <c r="DU104" s="268"/>
      <c r="DV104" s="268"/>
      <c r="DW104" s="268"/>
      <c r="DX104" s="268"/>
      <c r="DY104" s="268"/>
      <c r="DZ104" s="268"/>
      <c r="EA104" s="268"/>
      <c r="EB104" s="268"/>
      <c r="EC104" s="268"/>
      <c r="ED104" s="268"/>
      <c r="EE104" s="268"/>
      <c r="EF104" s="268"/>
      <c r="EG104" s="268"/>
      <c r="EH104" s="268"/>
      <c r="EI104" s="268"/>
      <c r="EJ104" s="268"/>
      <c r="EK104" s="268"/>
      <c r="EL104" s="268"/>
      <c r="EM104" s="268"/>
      <c r="EN104" s="268"/>
      <c r="EO104" s="268"/>
      <c r="EP104" s="268"/>
      <c r="EQ104" s="268"/>
      <c r="ER104" s="268"/>
      <c r="ES104" s="268"/>
      <c r="ET104" s="268"/>
      <c r="EU104" s="268"/>
      <c r="EV104" s="268"/>
      <c r="EW104" s="268"/>
      <c r="EX104" s="268"/>
      <c r="EY104" s="268"/>
      <c r="EZ104" s="268"/>
      <c r="FA104" s="268"/>
      <c r="FB104" s="268"/>
      <c r="FC104" s="268"/>
      <c r="FD104" s="268"/>
      <c r="FE104" s="268"/>
      <c r="FF104" s="268"/>
      <c r="FG104" s="268"/>
      <c r="FH104" s="268"/>
      <c r="FI104" s="268"/>
      <c r="FJ104" s="268"/>
      <c r="FK104" s="268"/>
      <c r="FL104" s="268"/>
      <c r="FM104" s="268"/>
      <c r="FN104" s="268"/>
      <c r="FO104" s="268"/>
      <c r="FP104" s="268"/>
      <c r="FQ104" s="268"/>
      <c r="FR104" s="268"/>
      <c r="FS104" s="268"/>
      <c r="FT104" s="268"/>
      <c r="FU104" s="268"/>
      <c r="FV104" s="268"/>
      <c r="FW104" s="268"/>
      <c r="FX104" s="268"/>
      <c r="FY104" s="268"/>
      <c r="FZ104" s="268"/>
      <c r="GA104" s="268"/>
      <c r="GB104" s="268"/>
      <c r="GC104" s="268"/>
      <c r="GD104" s="268"/>
      <c r="GE104" s="268"/>
      <c r="GF104" s="268"/>
      <c r="GG104" s="268"/>
      <c r="GH104" s="268"/>
      <c r="GI104" s="268"/>
      <c r="GJ104" s="268"/>
      <c r="GK104" s="268"/>
      <c r="GL104" s="268"/>
      <c r="GM104" s="268"/>
      <c r="GN104" s="268"/>
      <c r="GO104" s="268"/>
      <c r="GP104" s="268"/>
      <c r="GQ104" s="268"/>
      <c r="GR104" s="268"/>
      <c r="GS104" s="268"/>
      <c r="GT104" s="268"/>
      <c r="GU104" s="268"/>
      <c r="GV104" s="268"/>
      <c r="GW104" s="268"/>
      <c r="GX104" s="268"/>
      <c r="GY104" s="268"/>
      <c r="GZ104" s="268"/>
      <c r="HA104" s="268"/>
      <c r="HB104" s="268"/>
      <c r="HC104" s="268"/>
      <c r="HD104" s="268"/>
      <c r="HE104" s="268"/>
      <c r="HF104" s="268"/>
      <c r="HG104" s="268"/>
      <c r="HH104" s="268"/>
      <c r="HI104" s="268"/>
      <c r="HJ104" s="268"/>
      <c r="HK104" s="268"/>
      <c r="HL104" s="268"/>
      <c r="HM104" s="268"/>
      <c r="HN104" s="268"/>
      <c r="HO104" s="268"/>
      <c r="HP104" s="268"/>
      <c r="HQ104" s="268"/>
      <c r="HR104" s="268"/>
      <c r="HS104" s="268"/>
      <c r="HT104" s="268"/>
      <c r="HU104" s="268"/>
      <c r="HV104" s="268"/>
      <c r="HW104" s="268"/>
      <c r="HX104" s="268"/>
      <c r="HY104" s="268"/>
      <c r="HZ104" s="268"/>
      <c r="IA104" s="268"/>
      <c r="IB104" s="268"/>
      <c r="IC104" s="268"/>
      <c r="ID104" s="268"/>
      <c r="IE104" s="268"/>
      <c r="IF104" s="268"/>
      <c r="IG104" s="268"/>
      <c r="IH104" s="268"/>
      <c r="II104" s="268"/>
      <c r="IJ104" s="268"/>
      <c r="IK104" s="268"/>
      <c r="IL104" s="268"/>
      <c r="IM104" s="268"/>
      <c r="IN104" s="268"/>
      <c r="IO104" s="268"/>
      <c r="IP104" s="268"/>
      <c r="IQ104" s="268"/>
      <c r="IR104" s="268"/>
      <c r="IS104" s="268"/>
      <c r="IT104" s="268"/>
      <c r="IU104" s="268"/>
      <c r="IV104" s="268"/>
    </row>
    <row r="105" spans="1:256" s="269" customFormat="1" ht="15.75">
      <c r="A105" s="358">
        <v>5</v>
      </c>
      <c r="B105" s="325" t="s">
        <v>1232</v>
      </c>
      <c r="C105" s="326" t="s">
        <v>1028</v>
      </c>
      <c r="D105" s="326" t="s">
        <v>577</v>
      </c>
      <c r="E105" s="326">
        <v>3</v>
      </c>
      <c r="F105" s="326">
        <v>4</v>
      </c>
      <c r="G105" s="337"/>
      <c r="H105" s="771"/>
      <c r="I105" s="799"/>
      <c r="J105" s="789"/>
      <c r="K105" s="771"/>
      <c r="L105" s="709"/>
      <c r="M105" s="98">
        <v>25</v>
      </c>
      <c r="N105" s="223"/>
      <c r="O105" s="359">
        <v>3</v>
      </c>
      <c r="P105" s="267"/>
      <c r="Q105" s="267"/>
      <c r="R105" s="267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8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8"/>
      <c r="DS105" s="268"/>
      <c r="DT105" s="268"/>
      <c r="DU105" s="268"/>
      <c r="DV105" s="268"/>
      <c r="DW105" s="268"/>
      <c r="DX105" s="268"/>
      <c r="DY105" s="268"/>
      <c r="DZ105" s="268"/>
      <c r="EA105" s="268"/>
      <c r="EB105" s="268"/>
      <c r="EC105" s="268"/>
      <c r="ED105" s="268"/>
      <c r="EE105" s="268"/>
      <c r="EF105" s="268"/>
      <c r="EG105" s="268"/>
      <c r="EH105" s="268"/>
      <c r="EI105" s="268"/>
      <c r="EJ105" s="268"/>
      <c r="EK105" s="268"/>
      <c r="EL105" s="268"/>
      <c r="EM105" s="268"/>
      <c r="EN105" s="268"/>
      <c r="EO105" s="268"/>
      <c r="EP105" s="268"/>
      <c r="EQ105" s="268"/>
      <c r="ER105" s="268"/>
      <c r="ES105" s="268"/>
      <c r="ET105" s="268"/>
      <c r="EU105" s="268"/>
      <c r="EV105" s="268"/>
      <c r="EW105" s="268"/>
      <c r="EX105" s="268"/>
      <c r="EY105" s="268"/>
      <c r="EZ105" s="268"/>
      <c r="FA105" s="268"/>
      <c r="FB105" s="268"/>
      <c r="FC105" s="268"/>
      <c r="FD105" s="268"/>
      <c r="FE105" s="268"/>
      <c r="FF105" s="268"/>
      <c r="FG105" s="268"/>
      <c r="FH105" s="268"/>
      <c r="FI105" s="268"/>
      <c r="FJ105" s="268"/>
      <c r="FK105" s="268"/>
      <c r="FL105" s="268"/>
      <c r="FM105" s="268"/>
      <c r="FN105" s="268"/>
      <c r="FO105" s="268"/>
      <c r="FP105" s="268"/>
      <c r="FQ105" s="268"/>
      <c r="FR105" s="268"/>
      <c r="FS105" s="268"/>
      <c r="FT105" s="268"/>
      <c r="FU105" s="268"/>
      <c r="FV105" s="268"/>
      <c r="FW105" s="268"/>
      <c r="FX105" s="268"/>
      <c r="FY105" s="268"/>
      <c r="FZ105" s="268"/>
      <c r="GA105" s="268"/>
      <c r="GB105" s="268"/>
      <c r="GC105" s="268"/>
      <c r="GD105" s="268"/>
      <c r="GE105" s="268"/>
      <c r="GF105" s="268"/>
      <c r="GG105" s="268"/>
      <c r="GH105" s="268"/>
      <c r="GI105" s="268"/>
      <c r="GJ105" s="268"/>
      <c r="GK105" s="268"/>
      <c r="GL105" s="268"/>
      <c r="GM105" s="268"/>
      <c r="GN105" s="268"/>
      <c r="GO105" s="268"/>
      <c r="GP105" s="268"/>
      <c r="GQ105" s="268"/>
      <c r="GR105" s="268"/>
      <c r="GS105" s="268"/>
      <c r="GT105" s="268"/>
      <c r="GU105" s="268"/>
      <c r="GV105" s="268"/>
      <c r="GW105" s="268"/>
      <c r="GX105" s="268"/>
      <c r="GY105" s="268"/>
      <c r="GZ105" s="268"/>
      <c r="HA105" s="268"/>
      <c r="HB105" s="268"/>
      <c r="HC105" s="268"/>
      <c r="HD105" s="268"/>
      <c r="HE105" s="268"/>
      <c r="HF105" s="268"/>
      <c r="HG105" s="268"/>
      <c r="HH105" s="268"/>
      <c r="HI105" s="268"/>
      <c r="HJ105" s="268"/>
      <c r="HK105" s="268"/>
      <c r="HL105" s="268"/>
      <c r="HM105" s="268"/>
      <c r="HN105" s="268"/>
      <c r="HO105" s="268"/>
      <c r="HP105" s="268"/>
      <c r="HQ105" s="268"/>
      <c r="HR105" s="268"/>
      <c r="HS105" s="268"/>
      <c r="HT105" s="268"/>
      <c r="HU105" s="268"/>
      <c r="HV105" s="268"/>
      <c r="HW105" s="268"/>
      <c r="HX105" s="268"/>
      <c r="HY105" s="268"/>
      <c r="HZ105" s="268"/>
      <c r="IA105" s="268"/>
      <c r="IB105" s="268"/>
      <c r="IC105" s="268"/>
      <c r="ID105" s="268"/>
      <c r="IE105" s="268"/>
      <c r="IF105" s="268"/>
      <c r="IG105" s="268"/>
      <c r="IH105" s="268"/>
      <c r="II105" s="268"/>
      <c r="IJ105" s="268"/>
      <c r="IK105" s="268"/>
      <c r="IL105" s="268"/>
      <c r="IM105" s="268"/>
      <c r="IN105" s="268"/>
      <c r="IO105" s="268"/>
      <c r="IP105" s="268"/>
      <c r="IQ105" s="268"/>
      <c r="IR105" s="268"/>
      <c r="IS105" s="268"/>
      <c r="IT105" s="268"/>
      <c r="IU105" s="268"/>
      <c r="IV105" s="268"/>
    </row>
    <row r="106" spans="1:256" s="269" customFormat="1" ht="15.75">
      <c r="A106" s="358">
        <v>6</v>
      </c>
      <c r="B106" s="325" t="s">
        <v>1233</v>
      </c>
      <c r="C106" s="326" t="s">
        <v>1059</v>
      </c>
      <c r="D106" s="326" t="s">
        <v>664</v>
      </c>
      <c r="E106" s="326">
        <v>1</v>
      </c>
      <c r="F106" s="326">
        <v>5</v>
      </c>
      <c r="G106" s="337"/>
      <c r="H106" s="771"/>
      <c r="I106" s="799"/>
      <c r="J106" s="789"/>
      <c r="K106" s="771"/>
      <c r="L106" s="709"/>
      <c r="M106" s="98">
        <v>25</v>
      </c>
      <c r="N106" s="223"/>
      <c r="O106" s="359">
        <v>3</v>
      </c>
      <c r="P106" s="267"/>
      <c r="Q106" s="267"/>
      <c r="R106" s="267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68"/>
      <c r="BR106" s="268"/>
      <c r="BS106" s="268"/>
      <c r="BT106" s="268"/>
      <c r="BU106" s="268"/>
      <c r="BV106" s="268"/>
      <c r="BW106" s="268"/>
      <c r="BX106" s="268"/>
      <c r="BY106" s="268"/>
      <c r="BZ106" s="268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8"/>
      <c r="DS106" s="268"/>
      <c r="DT106" s="268"/>
      <c r="DU106" s="268"/>
      <c r="DV106" s="268"/>
      <c r="DW106" s="268"/>
      <c r="DX106" s="268"/>
      <c r="DY106" s="268"/>
      <c r="DZ106" s="268"/>
      <c r="EA106" s="268"/>
      <c r="EB106" s="268"/>
      <c r="EC106" s="268"/>
      <c r="ED106" s="268"/>
      <c r="EE106" s="268"/>
      <c r="EF106" s="268"/>
      <c r="EG106" s="268"/>
      <c r="EH106" s="268"/>
      <c r="EI106" s="268"/>
      <c r="EJ106" s="268"/>
      <c r="EK106" s="268"/>
      <c r="EL106" s="268"/>
      <c r="EM106" s="268"/>
      <c r="EN106" s="268"/>
      <c r="EO106" s="268"/>
      <c r="EP106" s="268"/>
      <c r="EQ106" s="268"/>
      <c r="ER106" s="268"/>
      <c r="ES106" s="268"/>
      <c r="ET106" s="268"/>
      <c r="EU106" s="268"/>
      <c r="EV106" s="268"/>
      <c r="EW106" s="268"/>
      <c r="EX106" s="268"/>
      <c r="EY106" s="268"/>
      <c r="EZ106" s="268"/>
      <c r="FA106" s="268"/>
      <c r="FB106" s="268"/>
      <c r="FC106" s="268"/>
      <c r="FD106" s="268"/>
      <c r="FE106" s="268"/>
      <c r="FF106" s="268"/>
      <c r="FG106" s="268"/>
      <c r="FH106" s="268"/>
      <c r="FI106" s="268"/>
      <c r="FJ106" s="268"/>
      <c r="FK106" s="268"/>
      <c r="FL106" s="268"/>
      <c r="FM106" s="268"/>
      <c r="FN106" s="268"/>
      <c r="FO106" s="268"/>
      <c r="FP106" s="268"/>
      <c r="FQ106" s="268"/>
      <c r="FR106" s="268"/>
      <c r="FS106" s="268"/>
      <c r="FT106" s="268"/>
      <c r="FU106" s="268"/>
      <c r="FV106" s="268"/>
      <c r="FW106" s="268"/>
      <c r="FX106" s="268"/>
      <c r="FY106" s="268"/>
      <c r="FZ106" s="268"/>
      <c r="GA106" s="268"/>
      <c r="GB106" s="268"/>
      <c r="GC106" s="268"/>
      <c r="GD106" s="268"/>
      <c r="GE106" s="268"/>
      <c r="GF106" s="268"/>
      <c r="GG106" s="268"/>
      <c r="GH106" s="268"/>
      <c r="GI106" s="268"/>
      <c r="GJ106" s="268"/>
      <c r="GK106" s="268"/>
      <c r="GL106" s="268"/>
      <c r="GM106" s="268"/>
      <c r="GN106" s="268"/>
      <c r="GO106" s="268"/>
      <c r="GP106" s="268"/>
      <c r="GQ106" s="268"/>
      <c r="GR106" s="268"/>
      <c r="GS106" s="268"/>
      <c r="GT106" s="268"/>
      <c r="GU106" s="268"/>
      <c r="GV106" s="268"/>
      <c r="GW106" s="268"/>
      <c r="GX106" s="268"/>
      <c r="GY106" s="268"/>
      <c r="GZ106" s="268"/>
      <c r="HA106" s="268"/>
      <c r="HB106" s="268"/>
      <c r="HC106" s="268"/>
      <c r="HD106" s="268"/>
      <c r="HE106" s="268"/>
      <c r="HF106" s="268"/>
      <c r="HG106" s="268"/>
      <c r="HH106" s="268"/>
      <c r="HI106" s="268"/>
      <c r="HJ106" s="268"/>
      <c r="HK106" s="268"/>
      <c r="HL106" s="268"/>
      <c r="HM106" s="268"/>
      <c r="HN106" s="268"/>
      <c r="HO106" s="268"/>
      <c r="HP106" s="268"/>
      <c r="HQ106" s="268"/>
      <c r="HR106" s="268"/>
      <c r="HS106" s="268"/>
      <c r="HT106" s="268"/>
      <c r="HU106" s="268"/>
      <c r="HV106" s="268"/>
      <c r="HW106" s="268"/>
      <c r="HX106" s="268"/>
      <c r="HY106" s="268"/>
      <c r="HZ106" s="268"/>
      <c r="IA106" s="268"/>
      <c r="IB106" s="268"/>
      <c r="IC106" s="268"/>
      <c r="ID106" s="268"/>
      <c r="IE106" s="268"/>
      <c r="IF106" s="268"/>
      <c r="IG106" s="268"/>
      <c r="IH106" s="268"/>
      <c r="II106" s="268"/>
      <c r="IJ106" s="268"/>
      <c r="IK106" s="268"/>
      <c r="IL106" s="268"/>
      <c r="IM106" s="268"/>
      <c r="IN106" s="268"/>
      <c r="IO106" s="268"/>
      <c r="IP106" s="268"/>
      <c r="IQ106" s="268"/>
      <c r="IR106" s="268"/>
      <c r="IS106" s="268"/>
      <c r="IT106" s="268"/>
      <c r="IU106" s="268"/>
      <c r="IV106" s="268"/>
    </row>
    <row r="107" spans="1:256" s="269" customFormat="1" ht="15.75">
      <c r="A107" s="358">
        <v>7</v>
      </c>
      <c r="B107" s="325" t="s">
        <v>1234</v>
      </c>
      <c r="C107" s="326" t="s">
        <v>668</v>
      </c>
      <c r="D107" s="326" t="s">
        <v>1235</v>
      </c>
      <c r="E107" s="326">
        <v>1</v>
      </c>
      <c r="F107" s="326">
        <v>1</v>
      </c>
      <c r="G107" s="337"/>
      <c r="H107" s="771"/>
      <c r="I107" s="799"/>
      <c r="J107" s="789"/>
      <c r="K107" s="771"/>
      <c r="L107" s="709"/>
      <c r="M107" s="98">
        <v>25</v>
      </c>
      <c r="N107" s="223"/>
      <c r="O107" s="359">
        <v>3</v>
      </c>
      <c r="P107" s="267"/>
      <c r="Q107" s="267"/>
      <c r="R107" s="267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8"/>
      <c r="DS107" s="268"/>
      <c r="DT107" s="268"/>
      <c r="DU107" s="268"/>
      <c r="DV107" s="268"/>
      <c r="DW107" s="268"/>
      <c r="DX107" s="268"/>
      <c r="DY107" s="268"/>
      <c r="DZ107" s="268"/>
      <c r="EA107" s="268"/>
      <c r="EB107" s="268"/>
      <c r="EC107" s="268"/>
      <c r="ED107" s="268"/>
      <c r="EE107" s="268"/>
      <c r="EF107" s="268"/>
      <c r="EG107" s="268"/>
      <c r="EH107" s="268"/>
      <c r="EI107" s="268"/>
      <c r="EJ107" s="268"/>
      <c r="EK107" s="268"/>
      <c r="EL107" s="268"/>
      <c r="EM107" s="268"/>
      <c r="EN107" s="268"/>
      <c r="EO107" s="268"/>
      <c r="EP107" s="268"/>
      <c r="EQ107" s="268"/>
      <c r="ER107" s="268"/>
      <c r="ES107" s="268"/>
      <c r="ET107" s="268"/>
      <c r="EU107" s="268"/>
      <c r="EV107" s="268"/>
      <c r="EW107" s="268"/>
      <c r="EX107" s="268"/>
      <c r="EY107" s="268"/>
      <c r="EZ107" s="268"/>
      <c r="FA107" s="268"/>
      <c r="FB107" s="268"/>
      <c r="FC107" s="268"/>
      <c r="FD107" s="268"/>
      <c r="FE107" s="268"/>
      <c r="FF107" s="268"/>
      <c r="FG107" s="268"/>
      <c r="FH107" s="268"/>
      <c r="FI107" s="268"/>
      <c r="FJ107" s="268"/>
      <c r="FK107" s="268"/>
      <c r="FL107" s="268"/>
      <c r="FM107" s="268"/>
      <c r="FN107" s="268"/>
      <c r="FO107" s="268"/>
      <c r="FP107" s="268"/>
      <c r="FQ107" s="268"/>
      <c r="FR107" s="268"/>
      <c r="FS107" s="268"/>
      <c r="FT107" s="268"/>
      <c r="FU107" s="268"/>
      <c r="FV107" s="268"/>
      <c r="FW107" s="268"/>
      <c r="FX107" s="268"/>
      <c r="FY107" s="268"/>
      <c r="FZ107" s="268"/>
      <c r="GA107" s="268"/>
      <c r="GB107" s="268"/>
      <c r="GC107" s="268"/>
      <c r="GD107" s="268"/>
      <c r="GE107" s="268"/>
      <c r="GF107" s="268"/>
      <c r="GG107" s="268"/>
      <c r="GH107" s="268"/>
      <c r="GI107" s="268"/>
      <c r="GJ107" s="268"/>
      <c r="GK107" s="268"/>
      <c r="GL107" s="268"/>
      <c r="GM107" s="268"/>
      <c r="GN107" s="268"/>
      <c r="GO107" s="268"/>
      <c r="GP107" s="268"/>
      <c r="GQ107" s="268"/>
      <c r="GR107" s="268"/>
      <c r="GS107" s="268"/>
      <c r="GT107" s="268"/>
      <c r="GU107" s="268"/>
      <c r="GV107" s="268"/>
      <c r="GW107" s="268"/>
      <c r="GX107" s="268"/>
      <c r="GY107" s="268"/>
      <c r="GZ107" s="268"/>
      <c r="HA107" s="268"/>
      <c r="HB107" s="268"/>
      <c r="HC107" s="268"/>
      <c r="HD107" s="268"/>
      <c r="HE107" s="268"/>
      <c r="HF107" s="268"/>
      <c r="HG107" s="268"/>
      <c r="HH107" s="268"/>
      <c r="HI107" s="268"/>
      <c r="HJ107" s="268"/>
      <c r="HK107" s="268"/>
      <c r="HL107" s="268"/>
      <c r="HM107" s="268"/>
      <c r="HN107" s="268"/>
      <c r="HO107" s="268"/>
      <c r="HP107" s="268"/>
      <c r="HQ107" s="268"/>
      <c r="HR107" s="268"/>
      <c r="HS107" s="268"/>
      <c r="HT107" s="268"/>
      <c r="HU107" s="268"/>
      <c r="HV107" s="268"/>
      <c r="HW107" s="268"/>
      <c r="HX107" s="268"/>
      <c r="HY107" s="268"/>
      <c r="HZ107" s="268"/>
      <c r="IA107" s="268"/>
      <c r="IB107" s="268"/>
      <c r="IC107" s="268"/>
      <c r="ID107" s="268"/>
      <c r="IE107" s="268"/>
      <c r="IF107" s="268"/>
      <c r="IG107" s="268"/>
      <c r="IH107" s="268"/>
      <c r="II107" s="268"/>
      <c r="IJ107" s="268"/>
      <c r="IK107" s="268"/>
      <c r="IL107" s="268"/>
      <c r="IM107" s="268"/>
      <c r="IN107" s="268"/>
      <c r="IO107" s="268"/>
      <c r="IP107" s="268"/>
      <c r="IQ107" s="268"/>
      <c r="IR107" s="268"/>
      <c r="IS107" s="268"/>
      <c r="IT107" s="268"/>
      <c r="IU107" s="268"/>
      <c r="IV107" s="268"/>
    </row>
    <row r="108" spans="1:256" s="269" customFormat="1" ht="15.75">
      <c r="A108" s="358">
        <v>8</v>
      </c>
      <c r="B108" s="325" t="s">
        <v>1236</v>
      </c>
      <c r="C108" s="326" t="s">
        <v>667</v>
      </c>
      <c r="D108" s="326" t="s">
        <v>979</v>
      </c>
      <c r="E108" s="326">
        <v>3</v>
      </c>
      <c r="F108" s="326">
        <v>1</v>
      </c>
      <c r="G108" s="337"/>
      <c r="H108" s="771"/>
      <c r="I108" s="799"/>
      <c r="J108" s="789"/>
      <c r="K108" s="771"/>
      <c r="L108" s="709"/>
      <c r="M108" s="98">
        <v>25</v>
      </c>
      <c r="N108" s="223"/>
      <c r="O108" s="359">
        <v>3</v>
      </c>
      <c r="P108" s="267"/>
      <c r="Q108" s="267"/>
      <c r="R108" s="267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8"/>
      <c r="DS108" s="268"/>
      <c r="DT108" s="268"/>
      <c r="DU108" s="268"/>
      <c r="DV108" s="268"/>
      <c r="DW108" s="268"/>
      <c r="DX108" s="268"/>
      <c r="DY108" s="268"/>
      <c r="DZ108" s="268"/>
      <c r="EA108" s="268"/>
      <c r="EB108" s="268"/>
      <c r="EC108" s="268"/>
      <c r="ED108" s="268"/>
      <c r="EE108" s="268"/>
      <c r="EF108" s="268"/>
      <c r="EG108" s="268"/>
      <c r="EH108" s="268"/>
      <c r="EI108" s="268"/>
      <c r="EJ108" s="268"/>
      <c r="EK108" s="268"/>
      <c r="EL108" s="268"/>
      <c r="EM108" s="268"/>
      <c r="EN108" s="268"/>
      <c r="EO108" s="268"/>
      <c r="EP108" s="268"/>
      <c r="EQ108" s="268"/>
      <c r="ER108" s="268"/>
      <c r="ES108" s="268"/>
      <c r="ET108" s="268"/>
      <c r="EU108" s="268"/>
      <c r="EV108" s="268"/>
      <c r="EW108" s="268"/>
      <c r="EX108" s="268"/>
      <c r="EY108" s="268"/>
      <c r="EZ108" s="268"/>
      <c r="FA108" s="268"/>
      <c r="FB108" s="268"/>
      <c r="FC108" s="268"/>
      <c r="FD108" s="268"/>
      <c r="FE108" s="268"/>
      <c r="FF108" s="268"/>
      <c r="FG108" s="268"/>
      <c r="FH108" s="268"/>
      <c r="FI108" s="268"/>
      <c r="FJ108" s="268"/>
      <c r="FK108" s="268"/>
      <c r="FL108" s="268"/>
      <c r="FM108" s="268"/>
      <c r="FN108" s="268"/>
      <c r="FO108" s="268"/>
      <c r="FP108" s="268"/>
      <c r="FQ108" s="268"/>
      <c r="FR108" s="268"/>
      <c r="FS108" s="268"/>
      <c r="FT108" s="268"/>
      <c r="FU108" s="268"/>
      <c r="FV108" s="268"/>
      <c r="FW108" s="268"/>
      <c r="FX108" s="268"/>
      <c r="FY108" s="268"/>
      <c r="FZ108" s="268"/>
      <c r="GA108" s="268"/>
      <c r="GB108" s="268"/>
      <c r="GC108" s="268"/>
      <c r="GD108" s="268"/>
      <c r="GE108" s="268"/>
      <c r="GF108" s="268"/>
      <c r="GG108" s="268"/>
      <c r="GH108" s="268"/>
      <c r="GI108" s="268"/>
      <c r="GJ108" s="268"/>
      <c r="GK108" s="268"/>
      <c r="GL108" s="268"/>
      <c r="GM108" s="268"/>
      <c r="GN108" s="268"/>
      <c r="GO108" s="268"/>
      <c r="GP108" s="268"/>
      <c r="GQ108" s="268"/>
      <c r="GR108" s="268"/>
      <c r="GS108" s="268"/>
      <c r="GT108" s="268"/>
      <c r="GU108" s="268"/>
      <c r="GV108" s="268"/>
      <c r="GW108" s="268"/>
      <c r="GX108" s="268"/>
      <c r="GY108" s="268"/>
      <c r="GZ108" s="268"/>
      <c r="HA108" s="268"/>
      <c r="HB108" s="268"/>
      <c r="HC108" s="268"/>
      <c r="HD108" s="268"/>
      <c r="HE108" s="268"/>
      <c r="HF108" s="268"/>
      <c r="HG108" s="268"/>
      <c r="HH108" s="268"/>
      <c r="HI108" s="268"/>
      <c r="HJ108" s="268"/>
      <c r="HK108" s="268"/>
      <c r="HL108" s="268"/>
      <c r="HM108" s="268"/>
      <c r="HN108" s="268"/>
      <c r="HO108" s="268"/>
      <c r="HP108" s="268"/>
      <c r="HQ108" s="268"/>
      <c r="HR108" s="268"/>
      <c r="HS108" s="268"/>
      <c r="HT108" s="268"/>
      <c r="HU108" s="268"/>
      <c r="HV108" s="268"/>
      <c r="HW108" s="268"/>
      <c r="HX108" s="268"/>
      <c r="HY108" s="268"/>
      <c r="HZ108" s="268"/>
      <c r="IA108" s="268"/>
      <c r="IB108" s="268"/>
      <c r="IC108" s="268"/>
      <c r="ID108" s="268"/>
      <c r="IE108" s="268"/>
      <c r="IF108" s="268"/>
      <c r="IG108" s="268"/>
      <c r="IH108" s="268"/>
      <c r="II108" s="268"/>
      <c r="IJ108" s="268"/>
      <c r="IK108" s="268"/>
      <c r="IL108" s="268"/>
      <c r="IM108" s="268"/>
      <c r="IN108" s="268"/>
      <c r="IO108" s="268"/>
      <c r="IP108" s="268"/>
      <c r="IQ108" s="268"/>
      <c r="IR108" s="268"/>
      <c r="IS108" s="268"/>
      <c r="IT108" s="268"/>
      <c r="IU108" s="268"/>
      <c r="IV108" s="268"/>
    </row>
    <row r="109" spans="1:256" s="269" customFormat="1" ht="15.75">
      <c r="A109" s="358">
        <v>9</v>
      </c>
      <c r="B109" s="325" t="s">
        <v>1237</v>
      </c>
      <c r="C109" s="326" t="s">
        <v>667</v>
      </c>
      <c r="D109" s="326" t="s">
        <v>979</v>
      </c>
      <c r="E109" s="326">
        <v>3</v>
      </c>
      <c r="F109" s="326">
        <v>1</v>
      </c>
      <c r="G109" s="337"/>
      <c r="H109" s="771"/>
      <c r="I109" s="799"/>
      <c r="J109" s="789"/>
      <c r="K109" s="771"/>
      <c r="L109" s="709"/>
      <c r="M109" s="98">
        <v>25</v>
      </c>
      <c r="N109" s="223"/>
      <c r="O109" s="359">
        <v>3</v>
      </c>
      <c r="P109" s="267"/>
      <c r="Q109" s="267"/>
      <c r="R109" s="267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8"/>
      <c r="DS109" s="268"/>
      <c r="DT109" s="268"/>
      <c r="DU109" s="268"/>
      <c r="DV109" s="268"/>
      <c r="DW109" s="268"/>
      <c r="DX109" s="268"/>
      <c r="DY109" s="268"/>
      <c r="DZ109" s="268"/>
      <c r="EA109" s="268"/>
      <c r="EB109" s="268"/>
      <c r="EC109" s="268"/>
      <c r="ED109" s="268"/>
      <c r="EE109" s="268"/>
      <c r="EF109" s="268"/>
      <c r="EG109" s="268"/>
      <c r="EH109" s="268"/>
      <c r="EI109" s="268"/>
      <c r="EJ109" s="268"/>
      <c r="EK109" s="268"/>
      <c r="EL109" s="268"/>
      <c r="EM109" s="268"/>
      <c r="EN109" s="268"/>
      <c r="EO109" s="268"/>
      <c r="EP109" s="268"/>
      <c r="EQ109" s="268"/>
      <c r="ER109" s="268"/>
      <c r="ES109" s="268"/>
      <c r="ET109" s="268"/>
      <c r="EU109" s="268"/>
      <c r="EV109" s="268"/>
      <c r="EW109" s="268"/>
      <c r="EX109" s="268"/>
      <c r="EY109" s="268"/>
      <c r="EZ109" s="268"/>
      <c r="FA109" s="268"/>
      <c r="FB109" s="268"/>
      <c r="FC109" s="268"/>
      <c r="FD109" s="268"/>
      <c r="FE109" s="268"/>
      <c r="FF109" s="268"/>
      <c r="FG109" s="268"/>
      <c r="FH109" s="268"/>
      <c r="FI109" s="268"/>
      <c r="FJ109" s="268"/>
      <c r="FK109" s="268"/>
      <c r="FL109" s="268"/>
      <c r="FM109" s="268"/>
      <c r="FN109" s="268"/>
      <c r="FO109" s="268"/>
      <c r="FP109" s="268"/>
      <c r="FQ109" s="268"/>
      <c r="FR109" s="268"/>
      <c r="FS109" s="268"/>
      <c r="FT109" s="268"/>
      <c r="FU109" s="268"/>
      <c r="FV109" s="268"/>
      <c r="FW109" s="268"/>
      <c r="FX109" s="268"/>
      <c r="FY109" s="268"/>
      <c r="FZ109" s="268"/>
      <c r="GA109" s="268"/>
      <c r="GB109" s="268"/>
      <c r="GC109" s="268"/>
      <c r="GD109" s="268"/>
      <c r="GE109" s="268"/>
      <c r="GF109" s="268"/>
      <c r="GG109" s="268"/>
      <c r="GH109" s="268"/>
      <c r="GI109" s="268"/>
      <c r="GJ109" s="268"/>
      <c r="GK109" s="268"/>
      <c r="GL109" s="268"/>
      <c r="GM109" s="268"/>
      <c r="GN109" s="268"/>
      <c r="GO109" s="268"/>
      <c r="GP109" s="268"/>
      <c r="GQ109" s="268"/>
      <c r="GR109" s="268"/>
      <c r="GS109" s="268"/>
      <c r="GT109" s="268"/>
      <c r="GU109" s="268"/>
      <c r="GV109" s="268"/>
      <c r="GW109" s="268"/>
      <c r="GX109" s="268"/>
      <c r="GY109" s="268"/>
      <c r="GZ109" s="268"/>
      <c r="HA109" s="268"/>
      <c r="HB109" s="268"/>
      <c r="HC109" s="268"/>
      <c r="HD109" s="268"/>
      <c r="HE109" s="268"/>
      <c r="HF109" s="268"/>
      <c r="HG109" s="268"/>
      <c r="HH109" s="268"/>
      <c r="HI109" s="268"/>
      <c r="HJ109" s="268"/>
      <c r="HK109" s="268"/>
      <c r="HL109" s="268"/>
      <c r="HM109" s="268"/>
      <c r="HN109" s="268"/>
      <c r="HO109" s="268"/>
      <c r="HP109" s="268"/>
      <c r="HQ109" s="268"/>
      <c r="HR109" s="268"/>
      <c r="HS109" s="268"/>
      <c r="HT109" s="268"/>
      <c r="HU109" s="268"/>
      <c r="HV109" s="268"/>
      <c r="HW109" s="268"/>
      <c r="HX109" s="268"/>
      <c r="HY109" s="268"/>
      <c r="HZ109" s="268"/>
      <c r="IA109" s="268"/>
      <c r="IB109" s="268"/>
      <c r="IC109" s="268"/>
      <c r="ID109" s="268"/>
      <c r="IE109" s="268"/>
      <c r="IF109" s="268"/>
      <c r="IG109" s="268"/>
      <c r="IH109" s="268"/>
      <c r="II109" s="268"/>
      <c r="IJ109" s="268"/>
      <c r="IK109" s="268"/>
      <c r="IL109" s="268"/>
      <c r="IM109" s="268"/>
      <c r="IN109" s="268"/>
      <c r="IO109" s="268"/>
      <c r="IP109" s="268"/>
      <c r="IQ109" s="268"/>
      <c r="IR109" s="268"/>
      <c r="IS109" s="268"/>
      <c r="IT109" s="268"/>
      <c r="IU109" s="268"/>
      <c r="IV109" s="268"/>
    </row>
    <row r="110" spans="1:256" s="269" customFormat="1" ht="15.75">
      <c r="A110" s="358">
        <v>10</v>
      </c>
      <c r="B110" s="325" t="s">
        <v>1238</v>
      </c>
      <c r="C110" s="326" t="s">
        <v>1028</v>
      </c>
      <c r="D110" s="326" t="s">
        <v>1088</v>
      </c>
      <c r="E110" s="326">
        <v>3</v>
      </c>
      <c r="F110" s="326">
        <v>1</v>
      </c>
      <c r="G110" s="337"/>
      <c r="H110" s="772"/>
      <c r="I110" s="800"/>
      <c r="J110" s="790"/>
      <c r="K110" s="772"/>
      <c r="L110" s="710"/>
      <c r="M110" s="98">
        <v>25</v>
      </c>
      <c r="N110" s="223"/>
      <c r="O110" s="359">
        <v>3</v>
      </c>
      <c r="P110" s="267"/>
      <c r="Q110" s="267"/>
      <c r="R110" s="267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68"/>
      <c r="DT110" s="268"/>
      <c r="DU110" s="268"/>
      <c r="DV110" s="268"/>
      <c r="DW110" s="268"/>
      <c r="DX110" s="268"/>
      <c r="DY110" s="268"/>
      <c r="DZ110" s="268"/>
      <c r="EA110" s="268"/>
      <c r="EB110" s="268"/>
      <c r="EC110" s="268"/>
      <c r="ED110" s="268"/>
      <c r="EE110" s="268"/>
      <c r="EF110" s="268"/>
      <c r="EG110" s="268"/>
      <c r="EH110" s="268"/>
      <c r="EI110" s="268"/>
      <c r="EJ110" s="268"/>
      <c r="EK110" s="268"/>
      <c r="EL110" s="268"/>
      <c r="EM110" s="268"/>
      <c r="EN110" s="268"/>
      <c r="EO110" s="268"/>
      <c r="EP110" s="268"/>
      <c r="EQ110" s="268"/>
      <c r="ER110" s="268"/>
      <c r="ES110" s="268"/>
      <c r="ET110" s="268"/>
      <c r="EU110" s="268"/>
      <c r="EV110" s="268"/>
      <c r="EW110" s="268"/>
      <c r="EX110" s="268"/>
      <c r="EY110" s="268"/>
      <c r="EZ110" s="268"/>
      <c r="FA110" s="268"/>
      <c r="FB110" s="268"/>
      <c r="FC110" s="268"/>
      <c r="FD110" s="268"/>
      <c r="FE110" s="268"/>
      <c r="FF110" s="268"/>
      <c r="FG110" s="268"/>
      <c r="FH110" s="268"/>
      <c r="FI110" s="268"/>
      <c r="FJ110" s="268"/>
      <c r="FK110" s="268"/>
      <c r="FL110" s="268"/>
      <c r="FM110" s="268"/>
      <c r="FN110" s="268"/>
      <c r="FO110" s="268"/>
      <c r="FP110" s="268"/>
      <c r="FQ110" s="268"/>
      <c r="FR110" s="268"/>
      <c r="FS110" s="268"/>
      <c r="FT110" s="268"/>
      <c r="FU110" s="268"/>
      <c r="FV110" s="268"/>
      <c r="FW110" s="268"/>
      <c r="FX110" s="268"/>
      <c r="FY110" s="268"/>
      <c r="FZ110" s="268"/>
      <c r="GA110" s="268"/>
      <c r="GB110" s="268"/>
      <c r="GC110" s="268"/>
      <c r="GD110" s="268"/>
      <c r="GE110" s="268"/>
      <c r="GF110" s="268"/>
      <c r="GG110" s="268"/>
      <c r="GH110" s="268"/>
      <c r="GI110" s="268"/>
      <c r="GJ110" s="268"/>
      <c r="GK110" s="268"/>
      <c r="GL110" s="268"/>
      <c r="GM110" s="268"/>
      <c r="GN110" s="268"/>
      <c r="GO110" s="268"/>
      <c r="GP110" s="268"/>
      <c r="GQ110" s="268"/>
      <c r="GR110" s="268"/>
      <c r="GS110" s="268"/>
      <c r="GT110" s="268"/>
      <c r="GU110" s="268"/>
      <c r="GV110" s="268"/>
      <c r="GW110" s="268"/>
      <c r="GX110" s="268"/>
      <c r="GY110" s="268"/>
      <c r="GZ110" s="268"/>
      <c r="HA110" s="268"/>
      <c r="HB110" s="268"/>
      <c r="HC110" s="268"/>
      <c r="HD110" s="268"/>
      <c r="HE110" s="268"/>
      <c r="HF110" s="268"/>
      <c r="HG110" s="268"/>
      <c r="HH110" s="268"/>
      <c r="HI110" s="268"/>
      <c r="HJ110" s="268"/>
      <c r="HK110" s="268"/>
      <c r="HL110" s="268"/>
      <c r="HM110" s="268"/>
      <c r="HN110" s="268"/>
      <c r="HO110" s="268"/>
      <c r="HP110" s="268"/>
      <c r="HQ110" s="268"/>
      <c r="HR110" s="268"/>
      <c r="HS110" s="268"/>
      <c r="HT110" s="268"/>
      <c r="HU110" s="268"/>
      <c r="HV110" s="268"/>
      <c r="HW110" s="268"/>
      <c r="HX110" s="268"/>
      <c r="HY110" s="268"/>
      <c r="HZ110" s="268"/>
      <c r="IA110" s="268"/>
      <c r="IB110" s="268"/>
      <c r="IC110" s="268"/>
      <c r="ID110" s="268"/>
      <c r="IE110" s="268"/>
      <c r="IF110" s="268"/>
      <c r="IG110" s="268"/>
      <c r="IH110" s="268"/>
      <c r="II110" s="268"/>
      <c r="IJ110" s="268"/>
      <c r="IK110" s="268"/>
      <c r="IL110" s="268"/>
      <c r="IM110" s="268"/>
      <c r="IN110" s="268"/>
      <c r="IO110" s="268"/>
      <c r="IP110" s="268"/>
      <c r="IQ110" s="268"/>
      <c r="IR110" s="268"/>
      <c r="IS110" s="268"/>
      <c r="IT110" s="268"/>
      <c r="IU110" s="268"/>
      <c r="IV110" s="268"/>
    </row>
    <row r="111" spans="1:256" s="269" customFormat="1" ht="15" customHeight="1">
      <c r="A111" s="358">
        <v>1</v>
      </c>
      <c r="B111" s="338"/>
      <c r="C111" s="337"/>
      <c r="D111" s="337"/>
      <c r="E111" s="337"/>
      <c r="F111" s="337"/>
      <c r="G111" s="337"/>
      <c r="H111" s="795" t="s">
        <v>1222</v>
      </c>
      <c r="I111" s="798" t="s">
        <v>1246</v>
      </c>
      <c r="J111" s="785" t="s">
        <v>137</v>
      </c>
      <c r="K111" s="770" t="s">
        <v>998</v>
      </c>
      <c r="L111" s="805">
        <v>4</v>
      </c>
      <c r="M111" s="98">
        <v>8</v>
      </c>
      <c r="N111" s="223"/>
      <c r="O111" s="267"/>
      <c r="P111" s="267"/>
      <c r="Q111" s="267"/>
      <c r="R111" s="267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8"/>
      <c r="BS111" s="268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8"/>
      <c r="DJ111" s="268"/>
      <c r="DK111" s="268"/>
      <c r="DL111" s="268"/>
      <c r="DM111" s="268"/>
      <c r="DN111" s="268"/>
      <c r="DO111" s="268"/>
      <c r="DP111" s="268"/>
      <c r="DQ111" s="268"/>
      <c r="DR111" s="268"/>
      <c r="DS111" s="268"/>
      <c r="DT111" s="268"/>
      <c r="DU111" s="268"/>
      <c r="DV111" s="268"/>
      <c r="DW111" s="268"/>
      <c r="DX111" s="268"/>
      <c r="DY111" s="268"/>
      <c r="DZ111" s="268"/>
      <c r="EA111" s="268"/>
      <c r="EB111" s="268"/>
      <c r="EC111" s="268"/>
      <c r="ED111" s="268"/>
      <c r="EE111" s="268"/>
      <c r="EF111" s="268"/>
      <c r="EG111" s="268"/>
      <c r="EH111" s="268"/>
      <c r="EI111" s="268"/>
      <c r="EJ111" s="268"/>
      <c r="EK111" s="268"/>
      <c r="EL111" s="268"/>
      <c r="EM111" s="268"/>
      <c r="EN111" s="268"/>
      <c r="EO111" s="268"/>
      <c r="EP111" s="268"/>
      <c r="EQ111" s="268"/>
      <c r="ER111" s="268"/>
      <c r="ES111" s="268"/>
      <c r="ET111" s="268"/>
      <c r="EU111" s="268"/>
      <c r="EV111" s="268"/>
      <c r="EW111" s="268"/>
      <c r="EX111" s="268"/>
      <c r="EY111" s="268"/>
      <c r="EZ111" s="268"/>
      <c r="FA111" s="268"/>
      <c r="FB111" s="268"/>
      <c r="FC111" s="268"/>
      <c r="FD111" s="268"/>
      <c r="FE111" s="268"/>
      <c r="FF111" s="268"/>
      <c r="FG111" s="268"/>
      <c r="FH111" s="268"/>
      <c r="FI111" s="268"/>
      <c r="FJ111" s="268"/>
      <c r="FK111" s="268"/>
      <c r="FL111" s="268"/>
      <c r="FM111" s="268"/>
      <c r="FN111" s="268"/>
      <c r="FO111" s="268"/>
      <c r="FP111" s="268"/>
      <c r="FQ111" s="268"/>
      <c r="FR111" s="268"/>
      <c r="FS111" s="268"/>
      <c r="FT111" s="268"/>
      <c r="FU111" s="268"/>
      <c r="FV111" s="268"/>
      <c r="FW111" s="268"/>
      <c r="FX111" s="268"/>
      <c r="FY111" s="268"/>
      <c r="FZ111" s="268"/>
      <c r="GA111" s="268"/>
      <c r="GB111" s="268"/>
      <c r="GC111" s="268"/>
      <c r="GD111" s="268"/>
      <c r="GE111" s="268"/>
      <c r="GF111" s="268"/>
      <c r="GG111" s="268"/>
      <c r="GH111" s="268"/>
      <c r="GI111" s="268"/>
      <c r="GJ111" s="268"/>
      <c r="GK111" s="268"/>
      <c r="GL111" s="268"/>
      <c r="GM111" s="268"/>
      <c r="GN111" s="268"/>
      <c r="GO111" s="268"/>
      <c r="GP111" s="268"/>
      <c r="GQ111" s="268"/>
      <c r="GR111" s="268"/>
      <c r="GS111" s="268"/>
      <c r="GT111" s="268"/>
      <c r="GU111" s="268"/>
      <c r="GV111" s="268"/>
      <c r="GW111" s="268"/>
      <c r="GX111" s="268"/>
      <c r="GY111" s="268"/>
      <c r="GZ111" s="268"/>
      <c r="HA111" s="268"/>
      <c r="HB111" s="268"/>
      <c r="HC111" s="268"/>
      <c r="HD111" s="268"/>
      <c r="HE111" s="268"/>
      <c r="HF111" s="268"/>
      <c r="HG111" s="268"/>
      <c r="HH111" s="268"/>
      <c r="HI111" s="268"/>
      <c r="HJ111" s="268"/>
      <c r="HK111" s="268"/>
      <c r="HL111" s="268"/>
      <c r="HM111" s="268"/>
      <c r="HN111" s="268"/>
      <c r="HO111" s="268"/>
      <c r="HP111" s="268"/>
      <c r="HQ111" s="268"/>
      <c r="HR111" s="268"/>
      <c r="HS111" s="268"/>
      <c r="HT111" s="268"/>
      <c r="HU111" s="268"/>
      <c r="HV111" s="268"/>
      <c r="HW111" s="268"/>
      <c r="HX111" s="268"/>
      <c r="HY111" s="268"/>
      <c r="HZ111" s="268"/>
      <c r="IA111" s="268"/>
      <c r="IB111" s="268"/>
      <c r="IC111" s="268"/>
      <c r="ID111" s="268"/>
      <c r="IE111" s="268"/>
      <c r="IF111" s="268"/>
      <c r="IG111" s="268"/>
      <c r="IH111" s="268"/>
      <c r="II111" s="268"/>
      <c r="IJ111" s="268"/>
      <c r="IK111" s="268"/>
      <c r="IL111" s="268"/>
      <c r="IM111" s="268"/>
      <c r="IN111" s="268"/>
      <c r="IO111" s="268"/>
      <c r="IP111" s="268"/>
      <c r="IQ111" s="268"/>
      <c r="IR111" s="268"/>
      <c r="IS111" s="268"/>
      <c r="IT111" s="268"/>
      <c r="IU111" s="268"/>
      <c r="IV111" s="268"/>
    </row>
    <row r="112" spans="1:256" s="269" customFormat="1" ht="15.75">
      <c r="A112" s="358">
        <v>2</v>
      </c>
      <c r="B112" s="338"/>
      <c r="C112" s="337"/>
      <c r="D112" s="337"/>
      <c r="E112" s="337"/>
      <c r="F112" s="360"/>
      <c r="G112" s="337"/>
      <c r="H112" s="796"/>
      <c r="I112" s="799"/>
      <c r="J112" s="786"/>
      <c r="K112" s="771"/>
      <c r="L112" s="806"/>
      <c r="M112" s="98">
        <v>8</v>
      </c>
      <c r="N112" s="223"/>
      <c r="O112" s="267"/>
      <c r="P112" s="267"/>
      <c r="Q112" s="267"/>
      <c r="R112" s="267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68"/>
      <c r="DT112" s="268"/>
      <c r="DU112" s="268"/>
      <c r="DV112" s="268"/>
      <c r="DW112" s="268"/>
      <c r="DX112" s="268"/>
      <c r="DY112" s="268"/>
      <c r="DZ112" s="268"/>
      <c r="EA112" s="268"/>
      <c r="EB112" s="268"/>
      <c r="EC112" s="268"/>
      <c r="ED112" s="268"/>
      <c r="EE112" s="268"/>
      <c r="EF112" s="268"/>
      <c r="EG112" s="268"/>
      <c r="EH112" s="268"/>
      <c r="EI112" s="268"/>
      <c r="EJ112" s="268"/>
      <c r="EK112" s="268"/>
      <c r="EL112" s="268"/>
      <c r="EM112" s="268"/>
      <c r="EN112" s="268"/>
      <c r="EO112" s="268"/>
      <c r="EP112" s="268"/>
      <c r="EQ112" s="268"/>
      <c r="ER112" s="268"/>
      <c r="ES112" s="268"/>
      <c r="ET112" s="268"/>
      <c r="EU112" s="268"/>
      <c r="EV112" s="268"/>
      <c r="EW112" s="268"/>
      <c r="EX112" s="268"/>
      <c r="EY112" s="268"/>
      <c r="EZ112" s="268"/>
      <c r="FA112" s="268"/>
      <c r="FB112" s="268"/>
      <c r="FC112" s="268"/>
      <c r="FD112" s="268"/>
      <c r="FE112" s="268"/>
      <c r="FF112" s="268"/>
      <c r="FG112" s="268"/>
      <c r="FH112" s="268"/>
      <c r="FI112" s="268"/>
      <c r="FJ112" s="268"/>
      <c r="FK112" s="268"/>
      <c r="FL112" s="268"/>
      <c r="FM112" s="268"/>
      <c r="FN112" s="268"/>
      <c r="FO112" s="268"/>
      <c r="FP112" s="268"/>
      <c r="FQ112" s="268"/>
      <c r="FR112" s="268"/>
      <c r="FS112" s="268"/>
      <c r="FT112" s="268"/>
      <c r="FU112" s="268"/>
      <c r="FV112" s="268"/>
      <c r="FW112" s="268"/>
      <c r="FX112" s="268"/>
      <c r="FY112" s="268"/>
      <c r="FZ112" s="268"/>
      <c r="GA112" s="268"/>
      <c r="GB112" s="268"/>
      <c r="GC112" s="268"/>
      <c r="GD112" s="268"/>
      <c r="GE112" s="268"/>
      <c r="GF112" s="268"/>
      <c r="GG112" s="268"/>
      <c r="GH112" s="268"/>
      <c r="GI112" s="268"/>
      <c r="GJ112" s="268"/>
      <c r="GK112" s="268"/>
      <c r="GL112" s="268"/>
      <c r="GM112" s="268"/>
      <c r="GN112" s="268"/>
      <c r="GO112" s="268"/>
      <c r="GP112" s="268"/>
      <c r="GQ112" s="268"/>
      <c r="GR112" s="268"/>
      <c r="GS112" s="268"/>
      <c r="GT112" s="268"/>
      <c r="GU112" s="268"/>
      <c r="GV112" s="268"/>
      <c r="GW112" s="268"/>
      <c r="GX112" s="268"/>
      <c r="GY112" s="268"/>
      <c r="GZ112" s="268"/>
      <c r="HA112" s="268"/>
      <c r="HB112" s="268"/>
      <c r="HC112" s="268"/>
      <c r="HD112" s="268"/>
      <c r="HE112" s="268"/>
      <c r="HF112" s="268"/>
      <c r="HG112" s="268"/>
      <c r="HH112" s="268"/>
      <c r="HI112" s="268"/>
      <c r="HJ112" s="268"/>
      <c r="HK112" s="268"/>
      <c r="HL112" s="268"/>
      <c r="HM112" s="268"/>
      <c r="HN112" s="268"/>
      <c r="HO112" s="268"/>
      <c r="HP112" s="268"/>
      <c r="HQ112" s="268"/>
      <c r="HR112" s="268"/>
      <c r="HS112" s="268"/>
      <c r="HT112" s="268"/>
      <c r="HU112" s="268"/>
      <c r="HV112" s="268"/>
      <c r="HW112" s="268"/>
      <c r="HX112" s="268"/>
      <c r="HY112" s="268"/>
      <c r="HZ112" s="268"/>
      <c r="IA112" s="268"/>
      <c r="IB112" s="268"/>
      <c r="IC112" s="268"/>
      <c r="ID112" s="268"/>
      <c r="IE112" s="268"/>
      <c r="IF112" s="268"/>
      <c r="IG112" s="268"/>
      <c r="IH112" s="268"/>
      <c r="II112" s="268"/>
      <c r="IJ112" s="268"/>
      <c r="IK112" s="268"/>
      <c r="IL112" s="268"/>
      <c r="IM112" s="268"/>
      <c r="IN112" s="268"/>
      <c r="IO112" s="268"/>
      <c r="IP112" s="268"/>
      <c r="IQ112" s="268"/>
      <c r="IR112" s="268"/>
      <c r="IS112" s="268"/>
      <c r="IT112" s="268"/>
      <c r="IU112" s="268"/>
      <c r="IV112" s="268"/>
    </row>
    <row r="113" spans="1:256" s="269" customFormat="1" ht="15.75">
      <c r="A113" s="358">
        <v>3</v>
      </c>
      <c r="B113" s="338"/>
      <c r="C113" s="337"/>
      <c r="D113" s="337"/>
      <c r="E113" s="337"/>
      <c r="F113" s="337"/>
      <c r="G113" s="337"/>
      <c r="H113" s="796"/>
      <c r="I113" s="799"/>
      <c r="J113" s="786"/>
      <c r="K113" s="771"/>
      <c r="L113" s="806"/>
      <c r="M113" s="98">
        <v>8</v>
      </c>
      <c r="N113" s="223"/>
      <c r="O113" s="267"/>
      <c r="P113" s="267"/>
      <c r="Q113" s="267"/>
      <c r="R113" s="267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68"/>
      <c r="DT113" s="268"/>
      <c r="DU113" s="268"/>
      <c r="DV113" s="268"/>
      <c r="DW113" s="268"/>
      <c r="DX113" s="268"/>
      <c r="DY113" s="268"/>
      <c r="DZ113" s="268"/>
      <c r="EA113" s="268"/>
      <c r="EB113" s="268"/>
      <c r="EC113" s="268"/>
      <c r="ED113" s="268"/>
      <c r="EE113" s="268"/>
      <c r="EF113" s="268"/>
      <c r="EG113" s="268"/>
      <c r="EH113" s="268"/>
      <c r="EI113" s="268"/>
      <c r="EJ113" s="268"/>
      <c r="EK113" s="268"/>
      <c r="EL113" s="268"/>
      <c r="EM113" s="268"/>
      <c r="EN113" s="268"/>
      <c r="EO113" s="268"/>
      <c r="EP113" s="268"/>
      <c r="EQ113" s="268"/>
      <c r="ER113" s="268"/>
      <c r="ES113" s="268"/>
      <c r="ET113" s="268"/>
      <c r="EU113" s="268"/>
      <c r="EV113" s="268"/>
      <c r="EW113" s="268"/>
      <c r="EX113" s="268"/>
      <c r="EY113" s="268"/>
      <c r="EZ113" s="268"/>
      <c r="FA113" s="268"/>
      <c r="FB113" s="268"/>
      <c r="FC113" s="268"/>
      <c r="FD113" s="268"/>
      <c r="FE113" s="268"/>
      <c r="FF113" s="268"/>
      <c r="FG113" s="268"/>
      <c r="FH113" s="268"/>
      <c r="FI113" s="268"/>
      <c r="FJ113" s="268"/>
      <c r="FK113" s="268"/>
      <c r="FL113" s="268"/>
      <c r="FM113" s="268"/>
      <c r="FN113" s="268"/>
      <c r="FO113" s="268"/>
      <c r="FP113" s="268"/>
      <c r="FQ113" s="268"/>
      <c r="FR113" s="268"/>
      <c r="FS113" s="268"/>
      <c r="FT113" s="268"/>
      <c r="FU113" s="268"/>
      <c r="FV113" s="268"/>
      <c r="FW113" s="268"/>
      <c r="FX113" s="268"/>
      <c r="FY113" s="268"/>
      <c r="FZ113" s="268"/>
      <c r="GA113" s="268"/>
      <c r="GB113" s="268"/>
      <c r="GC113" s="268"/>
      <c r="GD113" s="268"/>
      <c r="GE113" s="268"/>
      <c r="GF113" s="268"/>
      <c r="GG113" s="268"/>
      <c r="GH113" s="268"/>
      <c r="GI113" s="268"/>
      <c r="GJ113" s="268"/>
      <c r="GK113" s="268"/>
      <c r="GL113" s="268"/>
      <c r="GM113" s="268"/>
      <c r="GN113" s="268"/>
      <c r="GO113" s="268"/>
      <c r="GP113" s="268"/>
      <c r="GQ113" s="268"/>
      <c r="GR113" s="268"/>
      <c r="GS113" s="268"/>
      <c r="GT113" s="268"/>
      <c r="GU113" s="268"/>
      <c r="GV113" s="268"/>
      <c r="GW113" s="268"/>
      <c r="GX113" s="268"/>
      <c r="GY113" s="268"/>
      <c r="GZ113" s="268"/>
      <c r="HA113" s="268"/>
      <c r="HB113" s="268"/>
      <c r="HC113" s="268"/>
      <c r="HD113" s="268"/>
      <c r="HE113" s="268"/>
      <c r="HF113" s="268"/>
      <c r="HG113" s="268"/>
      <c r="HH113" s="268"/>
      <c r="HI113" s="268"/>
      <c r="HJ113" s="268"/>
      <c r="HK113" s="268"/>
      <c r="HL113" s="268"/>
      <c r="HM113" s="268"/>
      <c r="HN113" s="268"/>
      <c r="HO113" s="268"/>
      <c r="HP113" s="268"/>
      <c r="HQ113" s="268"/>
      <c r="HR113" s="268"/>
      <c r="HS113" s="268"/>
      <c r="HT113" s="268"/>
      <c r="HU113" s="268"/>
      <c r="HV113" s="268"/>
      <c r="HW113" s="268"/>
      <c r="HX113" s="268"/>
      <c r="HY113" s="268"/>
      <c r="HZ113" s="268"/>
      <c r="IA113" s="268"/>
      <c r="IB113" s="268"/>
      <c r="IC113" s="268"/>
      <c r="ID113" s="268"/>
      <c r="IE113" s="268"/>
      <c r="IF113" s="268"/>
      <c r="IG113" s="268"/>
      <c r="IH113" s="268"/>
      <c r="II113" s="268"/>
      <c r="IJ113" s="268"/>
      <c r="IK113" s="268"/>
      <c r="IL113" s="268"/>
      <c r="IM113" s="268"/>
      <c r="IN113" s="268"/>
      <c r="IO113" s="268"/>
      <c r="IP113" s="268"/>
      <c r="IQ113" s="268"/>
      <c r="IR113" s="268"/>
      <c r="IS113" s="268"/>
      <c r="IT113" s="268"/>
      <c r="IU113" s="268"/>
      <c r="IV113" s="268"/>
    </row>
    <row r="114" spans="1:256" s="269" customFormat="1" ht="15.75">
      <c r="A114" s="358">
        <v>4</v>
      </c>
      <c r="B114" s="338"/>
      <c r="C114" s="337"/>
      <c r="D114" s="337"/>
      <c r="E114" s="337"/>
      <c r="F114" s="337"/>
      <c r="G114" s="337"/>
      <c r="H114" s="796"/>
      <c r="I114" s="799"/>
      <c r="J114" s="786"/>
      <c r="K114" s="771"/>
      <c r="L114" s="806"/>
      <c r="M114" s="98">
        <v>8</v>
      </c>
      <c r="N114" s="223"/>
      <c r="O114" s="267"/>
      <c r="P114" s="267"/>
      <c r="Q114" s="267"/>
      <c r="R114" s="267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68"/>
      <c r="DT114" s="268"/>
      <c r="DU114" s="268"/>
      <c r="DV114" s="268"/>
      <c r="DW114" s="268"/>
      <c r="DX114" s="268"/>
      <c r="DY114" s="268"/>
      <c r="DZ114" s="268"/>
      <c r="EA114" s="268"/>
      <c r="EB114" s="268"/>
      <c r="EC114" s="268"/>
      <c r="ED114" s="268"/>
      <c r="EE114" s="268"/>
      <c r="EF114" s="268"/>
      <c r="EG114" s="268"/>
      <c r="EH114" s="268"/>
      <c r="EI114" s="268"/>
      <c r="EJ114" s="268"/>
      <c r="EK114" s="268"/>
      <c r="EL114" s="268"/>
      <c r="EM114" s="268"/>
      <c r="EN114" s="268"/>
      <c r="EO114" s="268"/>
      <c r="EP114" s="268"/>
      <c r="EQ114" s="268"/>
      <c r="ER114" s="268"/>
      <c r="ES114" s="268"/>
      <c r="ET114" s="268"/>
      <c r="EU114" s="268"/>
      <c r="EV114" s="268"/>
      <c r="EW114" s="268"/>
      <c r="EX114" s="268"/>
      <c r="EY114" s="268"/>
      <c r="EZ114" s="268"/>
      <c r="FA114" s="268"/>
      <c r="FB114" s="268"/>
      <c r="FC114" s="268"/>
      <c r="FD114" s="268"/>
      <c r="FE114" s="268"/>
      <c r="FF114" s="268"/>
      <c r="FG114" s="268"/>
      <c r="FH114" s="268"/>
      <c r="FI114" s="268"/>
      <c r="FJ114" s="268"/>
      <c r="FK114" s="268"/>
      <c r="FL114" s="268"/>
      <c r="FM114" s="268"/>
      <c r="FN114" s="268"/>
      <c r="FO114" s="268"/>
      <c r="FP114" s="268"/>
      <c r="FQ114" s="268"/>
      <c r="FR114" s="268"/>
      <c r="FS114" s="268"/>
      <c r="FT114" s="268"/>
      <c r="FU114" s="268"/>
      <c r="FV114" s="268"/>
      <c r="FW114" s="268"/>
      <c r="FX114" s="268"/>
      <c r="FY114" s="268"/>
      <c r="FZ114" s="268"/>
      <c r="GA114" s="268"/>
      <c r="GB114" s="268"/>
      <c r="GC114" s="268"/>
      <c r="GD114" s="268"/>
      <c r="GE114" s="268"/>
      <c r="GF114" s="268"/>
      <c r="GG114" s="268"/>
      <c r="GH114" s="268"/>
      <c r="GI114" s="268"/>
      <c r="GJ114" s="268"/>
      <c r="GK114" s="268"/>
      <c r="GL114" s="268"/>
      <c r="GM114" s="268"/>
      <c r="GN114" s="268"/>
      <c r="GO114" s="268"/>
      <c r="GP114" s="268"/>
      <c r="GQ114" s="268"/>
      <c r="GR114" s="268"/>
      <c r="GS114" s="268"/>
      <c r="GT114" s="268"/>
      <c r="GU114" s="268"/>
      <c r="GV114" s="268"/>
      <c r="GW114" s="268"/>
      <c r="GX114" s="268"/>
      <c r="GY114" s="268"/>
      <c r="GZ114" s="268"/>
      <c r="HA114" s="268"/>
      <c r="HB114" s="268"/>
      <c r="HC114" s="268"/>
      <c r="HD114" s="268"/>
      <c r="HE114" s="268"/>
      <c r="HF114" s="268"/>
      <c r="HG114" s="268"/>
      <c r="HH114" s="268"/>
      <c r="HI114" s="268"/>
      <c r="HJ114" s="268"/>
      <c r="HK114" s="268"/>
      <c r="HL114" s="268"/>
      <c r="HM114" s="268"/>
      <c r="HN114" s="268"/>
      <c r="HO114" s="268"/>
      <c r="HP114" s="268"/>
      <c r="HQ114" s="268"/>
      <c r="HR114" s="268"/>
      <c r="HS114" s="268"/>
      <c r="HT114" s="268"/>
      <c r="HU114" s="268"/>
      <c r="HV114" s="268"/>
      <c r="HW114" s="268"/>
      <c r="HX114" s="268"/>
      <c r="HY114" s="268"/>
      <c r="HZ114" s="268"/>
      <c r="IA114" s="268"/>
      <c r="IB114" s="268"/>
      <c r="IC114" s="268"/>
      <c r="ID114" s="268"/>
      <c r="IE114" s="268"/>
      <c r="IF114" s="268"/>
      <c r="IG114" s="268"/>
      <c r="IH114" s="268"/>
      <c r="II114" s="268"/>
      <c r="IJ114" s="268"/>
      <c r="IK114" s="268"/>
      <c r="IL114" s="268"/>
      <c r="IM114" s="268"/>
      <c r="IN114" s="268"/>
      <c r="IO114" s="268"/>
      <c r="IP114" s="268"/>
      <c r="IQ114" s="268"/>
      <c r="IR114" s="268"/>
      <c r="IS114" s="268"/>
      <c r="IT114" s="268"/>
      <c r="IU114" s="268"/>
      <c r="IV114" s="268"/>
    </row>
    <row r="115" spans="1:256" s="269" customFormat="1" ht="15.75">
      <c r="A115" s="942">
        <v>5</v>
      </c>
      <c r="B115" s="943"/>
      <c r="C115" s="944"/>
      <c r="D115" s="944"/>
      <c r="E115" s="944"/>
      <c r="F115" s="944"/>
      <c r="G115" s="337"/>
      <c r="H115" s="797"/>
      <c r="I115" s="800"/>
      <c r="J115" s="787"/>
      <c r="K115" s="772"/>
      <c r="L115" s="807"/>
      <c r="M115" s="98">
        <v>8</v>
      </c>
      <c r="N115" s="223"/>
      <c r="O115" s="267"/>
      <c r="P115" s="267"/>
      <c r="Q115" s="267"/>
      <c r="R115" s="267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8"/>
      <c r="DK115" s="268"/>
      <c r="DL115" s="268"/>
      <c r="DM115" s="268"/>
      <c r="DN115" s="268"/>
      <c r="DO115" s="268"/>
      <c r="DP115" s="268"/>
      <c r="DQ115" s="268"/>
      <c r="DR115" s="268"/>
      <c r="DS115" s="268"/>
      <c r="DT115" s="268"/>
      <c r="DU115" s="268"/>
      <c r="DV115" s="268"/>
      <c r="DW115" s="268"/>
      <c r="DX115" s="268"/>
      <c r="DY115" s="268"/>
      <c r="DZ115" s="268"/>
      <c r="EA115" s="268"/>
      <c r="EB115" s="268"/>
      <c r="EC115" s="268"/>
      <c r="ED115" s="268"/>
      <c r="EE115" s="268"/>
      <c r="EF115" s="268"/>
      <c r="EG115" s="268"/>
      <c r="EH115" s="268"/>
      <c r="EI115" s="268"/>
      <c r="EJ115" s="268"/>
      <c r="EK115" s="268"/>
      <c r="EL115" s="268"/>
      <c r="EM115" s="268"/>
      <c r="EN115" s="268"/>
      <c r="EO115" s="268"/>
      <c r="EP115" s="268"/>
      <c r="EQ115" s="268"/>
      <c r="ER115" s="268"/>
      <c r="ES115" s="268"/>
      <c r="ET115" s="268"/>
      <c r="EU115" s="268"/>
      <c r="EV115" s="268"/>
      <c r="EW115" s="268"/>
      <c r="EX115" s="268"/>
      <c r="EY115" s="268"/>
      <c r="EZ115" s="268"/>
      <c r="FA115" s="268"/>
      <c r="FB115" s="268"/>
      <c r="FC115" s="268"/>
      <c r="FD115" s="268"/>
      <c r="FE115" s="268"/>
      <c r="FF115" s="268"/>
      <c r="FG115" s="268"/>
      <c r="FH115" s="268"/>
      <c r="FI115" s="268"/>
      <c r="FJ115" s="268"/>
      <c r="FK115" s="268"/>
      <c r="FL115" s="268"/>
      <c r="FM115" s="268"/>
      <c r="FN115" s="268"/>
      <c r="FO115" s="268"/>
      <c r="FP115" s="268"/>
      <c r="FQ115" s="268"/>
      <c r="FR115" s="268"/>
      <c r="FS115" s="268"/>
      <c r="FT115" s="268"/>
      <c r="FU115" s="268"/>
      <c r="FV115" s="268"/>
      <c r="FW115" s="268"/>
      <c r="FX115" s="268"/>
      <c r="FY115" s="268"/>
      <c r="FZ115" s="268"/>
      <c r="GA115" s="268"/>
      <c r="GB115" s="268"/>
      <c r="GC115" s="268"/>
      <c r="GD115" s="268"/>
      <c r="GE115" s="268"/>
      <c r="GF115" s="268"/>
      <c r="GG115" s="268"/>
      <c r="GH115" s="268"/>
      <c r="GI115" s="268"/>
      <c r="GJ115" s="268"/>
      <c r="GK115" s="268"/>
      <c r="GL115" s="268"/>
      <c r="GM115" s="268"/>
      <c r="GN115" s="268"/>
      <c r="GO115" s="268"/>
      <c r="GP115" s="268"/>
      <c r="GQ115" s="268"/>
      <c r="GR115" s="268"/>
      <c r="GS115" s="268"/>
      <c r="GT115" s="268"/>
      <c r="GU115" s="268"/>
      <c r="GV115" s="268"/>
      <c r="GW115" s="268"/>
      <c r="GX115" s="268"/>
      <c r="GY115" s="268"/>
      <c r="GZ115" s="268"/>
      <c r="HA115" s="268"/>
      <c r="HB115" s="268"/>
      <c r="HC115" s="268"/>
      <c r="HD115" s="268"/>
      <c r="HE115" s="268"/>
      <c r="HF115" s="268"/>
      <c r="HG115" s="268"/>
      <c r="HH115" s="268"/>
      <c r="HI115" s="268"/>
      <c r="HJ115" s="268"/>
      <c r="HK115" s="268"/>
      <c r="HL115" s="268"/>
      <c r="HM115" s="268"/>
      <c r="HN115" s="268"/>
      <c r="HO115" s="268"/>
      <c r="HP115" s="268"/>
      <c r="HQ115" s="268"/>
      <c r="HR115" s="268"/>
      <c r="HS115" s="268"/>
      <c r="HT115" s="268"/>
      <c r="HU115" s="268"/>
      <c r="HV115" s="268"/>
      <c r="HW115" s="268"/>
      <c r="HX115" s="268"/>
      <c r="HY115" s="268"/>
      <c r="HZ115" s="268"/>
      <c r="IA115" s="268"/>
      <c r="IB115" s="268"/>
      <c r="IC115" s="268"/>
      <c r="ID115" s="268"/>
      <c r="IE115" s="268"/>
      <c r="IF115" s="268"/>
      <c r="IG115" s="268"/>
      <c r="IH115" s="268"/>
      <c r="II115" s="268"/>
      <c r="IJ115" s="268"/>
      <c r="IK115" s="268"/>
      <c r="IL115" s="268"/>
      <c r="IM115" s="268"/>
      <c r="IN115" s="268"/>
      <c r="IO115" s="268"/>
      <c r="IP115" s="268"/>
      <c r="IQ115" s="268"/>
      <c r="IR115" s="268"/>
      <c r="IS115" s="268"/>
      <c r="IT115" s="268"/>
      <c r="IU115" s="268"/>
      <c r="IV115" s="268"/>
    </row>
    <row r="116" spans="1:256" s="269" customFormat="1" ht="15" customHeight="1">
      <c r="A116" s="358">
        <v>1</v>
      </c>
      <c r="B116" s="325" t="s">
        <v>1225</v>
      </c>
      <c r="C116" s="326" t="s">
        <v>1022</v>
      </c>
      <c r="D116" s="326" t="s">
        <v>1226</v>
      </c>
      <c r="E116" s="326">
        <v>1</v>
      </c>
      <c r="F116" s="326">
        <v>7</v>
      </c>
      <c r="G116" s="941"/>
      <c r="H116" s="695" t="s">
        <v>677</v>
      </c>
      <c r="I116" s="801" t="s">
        <v>1241</v>
      </c>
      <c r="J116" s="643" t="s">
        <v>1162</v>
      </c>
      <c r="K116" s="695" t="s">
        <v>1242</v>
      </c>
      <c r="L116" s="945" t="s">
        <v>1244</v>
      </c>
      <c r="M116" s="98" t="s">
        <v>40</v>
      </c>
      <c r="N116" s="223"/>
      <c r="O116" s="359">
        <v>9</v>
      </c>
      <c r="P116" s="267"/>
      <c r="Q116" s="267"/>
      <c r="R116" s="267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8"/>
      <c r="DJ116" s="268"/>
      <c r="DK116" s="268"/>
      <c r="DL116" s="268"/>
      <c r="DM116" s="268"/>
      <c r="DN116" s="268"/>
      <c r="DO116" s="268"/>
      <c r="DP116" s="268"/>
      <c r="DQ116" s="268"/>
      <c r="DR116" s="268"/>
      <c r="DS116" s="268"/>
      <c r="DT116" s="268"/>
      <c r="DU116" s="268"/>
      <c r="DV116" s="268"/>
      <c r="DW116" s="268"/>
      <c r="DX116" s="268"/>
      <c r="DY116" s="268"/>
      <c r="DZ116" s="268"/>
      <c r="EA116" s="268"/>
      <c r="EB116" s="268"/>
      <c r="EC116" s="268"/>
      <c r="ED116" s="268"/>
      <c r="EE116" s="268"/>
      <c r="EF116" s="268"/>
      <c r="EG116" s="268"/>
      <c r="EH116" s="268"/>
      <c r="EI116" s="268"/>
      <c r="EJ116" s="268"/>
      <c r="EK116" s="268"/>
      <c r="EL116" s="268"/>
      <c r="EM116" s="268"/>
      <c r="EN116" s="268"/>
      <c r="EO116" s="268"/>
      <c r="EP116" s="268"/>
      <c r="EQ116" s="268"/>
      <c r="ER116" s="268"/>
      <c r="ES116" s="268"/>
      <c r="ET116" s="268"/>
      <c r="EU116" s="268"/>
      <c r="EV116" s="268"/>
      <c r="EW116" s="268"/>
      <c r="EX116" s="268"/>
      <c r="EY116" s="268"/>
      <c r="EZ116" s="268"/>
      <c r="FA116" s="268"/>
      <c r="FB116" s="268"/>
      <c r="FC116" s="268"/>
      <c r="FD116" s="268"/>
      <c r="FE116" s="268"/>
      <c r="FF116" s="268"/>
      <c r="FG116" s="268"/>
      <c r="FH116" s="268"/>
      <c r="FI116" s="268"/>
      <c r="FJ116" s="268"/>
      <c r="FK116" s="268"/>
      <c r="FL116" s="268"/>
      <c r="FM116" s="268"/>
      <c r="FN116" s="268"/>
      <c r="FO116" s="268"/>
      <c r="FP116" s="268"/>
      <c r="FQ116" s="268"/>
      <c r="FR116" s="268"/>
      <c r="FS116" s="268"/>
      <c r="FT116" s="268"/>
      <c r="FU116" s="268"/>
      <c r="FV116" s="268"/>
      <c r="FW116" s="268"/>
      <c r="FX116" s="268"/>
      <c r="FY116" s="268"/>
      <c r="FZ116" s="268"/>
      <c r="GA116" s="268"/>
      <c r="GB116" s="268"/>
      <c r="GC116" s="268"/>
      <c r="GD116" s="268"/>
      <c r="GE116" s="268"/>
      <c r="GF116" s="268"/>
      <c r="GG116" s="268"/>
      <c r="GH116" s="268"/>
      <c r="GI116" s="268"/>
      <c r="GJ116" s="268"/>
      <c r="GK116" s="268"/>
      <c r="GL116" s="268"/>
      <c r="GM116" s="268"/>
      <c r="GN116" s="268"/>
      <c r="GO116" s="268"/>
      <c r="GP116" s="268"/>
      <c r="GQ116" s="268"/>
      <c r="GR116" s="268"/>
      <c r="GS116" s="268"/>
      <c r="GT116" s="268"/>
      <c r="GU116" s="268"/>
      <c r="GV116" s="268"/>
      <c r="GW116" s="268"/>
      <c r="GX116" s="268"/>
      <c r="GY116" s="268"/>
      <c r="GZ116" s="268"/>
      <c r="HA116" s="268"/>
      <c r="HB116" s="268"/>
      <c r="HC116" s="268"/>
      <c r="HD116" s="268"/>
      <c r="HE116" s="268"/>
      <c r="HF116" s="268"/>
      <c r="HG116" s="268"/>
      <c r="HH116" s="268"/>
      <c r="HI116" s="268"/>
      <c r="HJ116" s="268"/>
      <c r="HK116" s="268"/>
      <c r="HL116" s="268"/>
      <c r="HM116" s="268"/>
      <c r="HN116" s="268"/>
      <c r="HO116" s="268"/>
      <c r="HP116" s="268"/>
      <c r="HQ116" s="268"/>
      <c r="HR116" s="268"/>
      <c r="HS116" s="268"/>
      <c r="HT116" s="268"/>
      <c r="HU116" s="268"/>
      <c r="HV116" s="268"/>
      <c r="HW116" s="268"/>
      <c r="HX116" s="268"/>
      <c r="HY116" s="268"/>
      <c r="HZ116" s="268"/>
      <c r="IA116" s="268"/>
      <c r="IB116" s="268"/>
      <c r="IC116" s="268"/>
      <c r="ID116" s="268"/>
      <c r="IE116" s="268"/>
      <c r="IF116" s="268"/>
      <c r="IG116" s="268"/>
      <c r="IH116" s="268"/>
      <c r="II116" s="268"/>
      <c r="IJ116" s="268"/>
      <c r="IK116" s="268"/>
      <c r="IL116" s="268"/>
      <c r="IM116" s="268"/>
      <c r="IN116" s="268"/>
      <c r="IO116" s="268"/>
      <c r="IP116" s="268"/>
      <c r="IQ116" s="268"/>
      <c r="IR116" s="268"/>
      <c r="IS116" s="268"/>
      <c r="IT116" s="268"/>
      <c r="IU116" s="268"/>
      <c r="IV116" s="268"/>
    </row>
    <row r="117" spans="1:256" s="269" customFormat="1" ht="15.75">
      <c r="A117" s="358">
        <v>2</v>
      </c>
      <c r="B117" s="325" t="s">
        <v>1227</v>
      </c>
      <c r="C117" s="326" t="s">
        <v>1058</v>
      </c>
      <c r="D117" s="326" t="s">
        <v>1228</v>
      </c>
      <c r="E117" s="326">
        <v>3</v>
      </c>
      <c r="F117" s="326">
        <v>3</v>
      </c>
      <c r="G117" s="941"/>
      <c r="H117" s="695"/>
      <c r="I117" s="801"/>
      <c r="J117" s="643"/>
      <c r="K117" s="695"/>
      <c r="L117" s="946"/>
      <c r="M117" s="98" t="s">
        <v>40</v>
      </c>
      <c r="N117" s="223"/>
      <c r="O117" s="359">
        <v>9</v>
      </c>
      <c r="P117" s="267"/>
      <c r="Q117" s="267"/>
      <c r="R117" s="267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  <c r="BL117" s="268"/>
      <c r="BM117" s="268"/>
      <c r="BN117" s="268"/>
      <c r="BO117" s="268"/>
      <c r="BP117" s="268"/>
      <c r="BQ117" s="268"/>
      <c r="BR117" s="268"/>
      <c r="BS117" s="268"/>
      <c r="BT117" s="268"/>
      <c r="BU117" s="268"/>
      <c r="BV117" s="268"/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  <c r="DP117" s="268"/>
      <c r="DQ117" s="268"/>
      <c r="DR117" s="268"/>
      <c r="DS117" s="268"/>
      <c r="DT117" s="268"/>
      <c r="DU117" s="268"/>
      <c r="DV117" s="268"/>
      <c r="DW117" s="268"/>
      <c r="DX117" s="268"/>
      <c r="DY117" s="268"/>
      <c r="DZ117" s="268"/>
      <c r="EA117" s="268"/>
      <c r="EB117" s="268"/>
      <c r="EC117" s="268"/>
      <c r="ED117" s="268"/>
      <c r="EE117" s="268"/>
      <c r="EF117" s="268"/>
      <c r="EG117" s="268"/>
      <c r="EH117" s="268"/>
      <c r="EI117" s="268"/>
      <c r="EJ117" s="268"/>
      <c r="EK117" s="268"/>
      <c r="EL117" s="268"/>
      <c r="EM117" s="268"/>
      <c r="EN117" s="268"/>
      <c r="EO117" s="268"/>
      <c r="EP117" s="268"/>
      <c r="EQ117" s="268"/>
      <c r="ER117" s="268"/>
      <c r="ES117" s="268"/>
      <c r="ET117" s="268"/>
      <c r="EU117" s="268"/>
      <c r="EV117" s="268"/>
      <c r="EW117" s="268"/>
      <c r="EX117" s="268"/>
      <c r="EY117" s="268"/>
      <c r="EZ117" s="268"/>
      <c r="FA117" s="268"/>
      <c r="FB117" s="268"/>
      <c r="FC117" s="268"/>
      <c r="FD117" s="268"/>
      <c r="FE117" s="268"/>
      <c r="FF117" s="268"/>
      <c r="FG117" s="268"/>
      <c r="FH117" s="268"/>
      <c r="FI117" s="268"/>
      <c r="FJ117" s="268"/>
      <c r="FK117" s="268"/>
      <c r="FL117" s="268"/>
      <c r="FM117" s="268"/>
      <c r="FN117" s="268"/>
      <c r="FO117" s="268"/>
      <c r="FP117" s="268"/>
      <c r="FQ117" s="268"/>
      <c r="FR117" s="268"/>
      <c r="FS117" s="268"/>
      <c r="FT117" s="268"/>
      <c r="FU117" s="268"/>
      <c r="FV117" s="268"/>
      <c r="FW117" s="268"/>
      <c r="FX117" s="268"/>
      <c r="FY117" s="268"/>
      <c r="FZ117" s="268"/>
      <c r="GA117" s="268"/>
      <c r="GB117" s="268"/>
      <c r="GC117" s="268"/>
      <c r="GD117" s="268"/>
      <c r="GE117" s="268"/>
      <c r="GF117" s="268"/>
      <c r="GG117" s="268"/>
      <c r="GH117" s="268"/>
      <c r="GI117" s="268"/>
      <c r="GJ117" s="268"/>
      <c r="GK117" s="268"/>
      <c r="GL117" s="268"/>
      <c r="GM117" s="268"/>
      <c r="GN117" s="268"/>
      <c r="GO117" s="268"/>
      <c r="GP117" s="268"/>
      <c r="GQ117" s="268"/>
      <c r="GR117" s="268"/>
      <c r="GS117" s="268"/>
      <c r="GT117" s="268"/>
      <c r="GU117" s="268"/>
      <c r="GV117" s="268"/>
      <c r="GW117" s="268"/>
      <c r="GX117" s="268"/>
      <c r="GY117" s="268"/>
      <c r="GZ117" s="268"/>
      <c r="HA117" s="268"/>
      <c r="HB117" s="268"/>
      <c r="HC117" s="268"/>
      <c r="HD117" s="268"/>
      <c r="HE117" s="268"/>
      <c r="HF117" s="268"/>
      <c r="HG117" s="268"/>
      <c r="HH117" s="268"/>
      <c r="HI117" s="268"/>
      <c r="HJ117" s="268"/>
      <c r="HK117" s="268"/>
      <c r="HL117" s="268"/>
      <c r="HM117" s="268"/>
      <c r="HN117" s="268"/>
      <c r="HO117" s="268"/>
      <c r="HP117" s="268"/>
      <c r="HQ117" s="268"/>
      <c r="HR117" s="268"/>
      <c r="HS117" s="268"/>
      <c r="HT117" s="268"/>
      <c r="HU117" s="268"/>
      <c r="HV117" s="268"/>
      <c r="HW117" s="268"/>
      <c r="HX117" s="268"/>
      <c r="HY117" s="268"/>
      <c r="HZ117" s="268"/>
      <c r="IA117" s="268"/>
      <c r="IB117" s="268"/>
      <c r="IC117" s="268"/>
      <c r="ID117" s="268"/>
      <c r="IE117" s="268"/>
      <c r="IF117" s="268"/>
      <c r="IG117" s="268"/>
      <c r="IH117" s="268"/>
      <c r="II117" s="268"/>
      <c r="IJ117" s="268"/>
      <c r="IK117" s="268"/>
      <c r="IL117" s="268"/>
      <c r="IM117" s="268"/>
      <c r="IN117" s="268"/>
      <c r="IO117" s="268"/>
      <c r="IP117" s="268"/>
      <c r="IQ117" s="268"/>
      <c r="IR117" s="268"/>
      <c r="IS117" s="268"/>
      <c r="IT117" s="268"/>
      <c r="IU117" s="268"/>
      <c r="IV117" s="268"/>
    </row>
    <row r="118" spans="1:256" s="269" customFormat="1" ht="15.75">
      <c r="A118" s="358">
        <v>3</v>
      </c>
      <c r="B118" s="325" t="s">
        <v>1229</v>
      </c>
      <c r="C118" s="326" t="s">
        <v>1101</v>
      </c>
      <c r="D118" s="326" t="s">
        <v>1230</v>
      </c>
      <c r="E118" s="326" t="s">
        <v>996</v>
      </c>
      <c r="F118" s="326">
        <v>2</v>
      </c>
      <c r="G118" s="941"/>
      <c r="H118" s="695"/>
      <c r="I118" s="801"/>
      <c r="J118" s="643"/>
      <c r="K118" s="695"/>
      <c r="L118" s="946"/>
      <c r="M118" s="98" t="s">
        <v>40</v>
      </c>
      <c r="N118" s="223"/>
      <c r="O118" s="359">
        <v>9</v>
      </c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8"/>
      <c r="DS118" s="268"/>
      <c r="DT118" s="268"/>
      <c r="DU118" s="268"/>
      <c r="DV118" s="268"/>
      <c r="DW118" s="268"/>
      <c r="DX118" s="268"/>
      <c r="DY118" s="268"/>
      <c r="DZ118" s="268"/>
      <c r="EA118" s="268"/>
      <c r="EB118" s="268"/>
      <c r="EC118" s="268"/>
      <c r="ED118" s="268"/>
      <c r="EE118" s="268"/>
      <c r="EF118" s="268"/>
      <c r="EG118" s="268"/>
      <c r="EH118" s="268"/>
      <c r="EI118" s="268"/>
      <c r="EJ118" s="268"/>
      <c r="EK118" s="268"/>
      <c r="EL118" s="268"/>
      <c r="EM118" s="268"/>
      <c r="EN118" s="268"/>
      <c r="EO118" s="268"/>
      <c r="EP118" s="268"/>
      <c r="EQ118" s="268"/>
      <c r="ER118" s="268"/>
      <c r="ES118" s="268"/>
      <c r="ET118" s="268"/>
      <c r="EU118" s="268"/>
      <c r="EV118" s="268"/>
      <c r="EW118" s="268"/>
      <c r="EX118" s="268"/>
      <c r="EY118" s="268"/>
      <c r="EZ118" s="268"/>
      <c r="FA118" s="268"/>
      <c r="FB118" s="268"/>
      <c r="FC118" s="268"/>
      <c r="FD118" s="268"/>
      <c r="FE118" s="268"/>
      <c r="FF118" s="268"/>
      <c r="FG118" s="268"/>
      <c r="FH118" s="268"/>
      <c r="FI118" s="268"/>
      <c r="FJ118" s="268"/>
      <c r="FK118" s="268"/>
      <c r="FL118" s="268"/>
      <c r="FM118" s="268"/>
      <c r="FN118" s="268"/>
      <c r="FO118" s="268"/>
      <c r="FP118" s="268"/>
      <c r="FQ118" s="268"/>
      <c r="FR118" s="268"/>
      <c r="FS118" s="268"/>
      <c r="FT118" s="268"/>
      <c r="FU118" s="268"/>
      <c r="FV118" s="268"/>
      <c r="FW118" s="268"/>
      <c r="FX118" s="268"/>
      <c r="FY118" s="268"/>
      <c r="FZ118" s="268"/>
      <c r="GA118" s="268"/>
      <c r="GB118" s="268"/>
      <c r="GC118" s="268"/>
      <c r="GD118" s="268"/>
      <c r="GE118" s="268"/>
      <c r="GF118" s="268"/>
      <c r="GG118" s="268"/>
      <c r="GH118" s="268"/>
      <c r="GI118" s="268"/>
      <c r="GJ118" s="268"/>
      <c r="GK118" s="268"/>
      <c r="GL118" s="268"/>
      <c r="GM118" s="268"/>
      <c r="GN118" s="268"/>
      <c r="GO118" s="268"/>
      <c r="GP118" s="268"/>
      <c r="GQ118" s="268"/>
      <c r="GR118" s="268"/>
      <c r="GS118" s="268"/>
      <c r="GT118" s="268"/>
      <c r="GU118" s="268"/>
      <c r="GV118" s="268"/>
      <c r="GW118" s="268"/>
      <c r="GX118" s="268"/>
      <c r="GY118" s="268"/>
      <c r="GZ118" s="268"/>
      <c r="HA118" s="268"/>
      <c r="HB118" s="268"/>
      <c r="HC118" s="268"/>
      <c r="HD118" s="268"/>
      <c r="HE118" s="268"/>
      <c r="HF118" s="268"/>
      <c r="HG118" s="268"/>
      <c r="HH118" s="268"/>
      <c r="HI118" s="268"/>
      <c r="HJ118" s="268"/>
      <c r="HK118" s="268"/>
      <c r="HL118" s="268"/>
      <c r="HM118" s="268"/>
      <c r="HN118" s="268"/>
      <c r="HO118" s="268"/>
      <c r="HP118" s="268"/>
      <c r="HQ118" s="268"/>
      <c r="HR118" s="268"/>
      <c r="HS118" s="268"/>
      <c r="HT118" s="268"/>
      <c r="HU118" s="268"/>
      <c r="HV118" s="268"/>
      <c r="HW118" s="268"/>
      <c r="HX118" s="268"/>
      <c r="HY118" s="268"/>
      <c r="HZ118" s="268"/>
      <c r="IA118" s="268"/>
      <c r="IB118" s="268"/>
      <c r="IC118" s="268"/>
      <c r="ID118" s="268"/>
      <c r="IE118" s="268"/>
      <c r="IF118" s="268"/>
      <c r="IG118" s="268"/>
      <c r="IH118" s="268"/>
      <c r="II118" s="268"/>
      <c r="IJ118" s="268"/>
      <c r="IK118" s="268"/>
      <c r="IL118" s="268"/>
      <c r="IM118" s="268"/>
      <c r="IN118" s="268"/>
      <c r="IO118" s="268"/>
      <c r="IP118" s="268"/>
      <c r="IQ118" s="268"/>
      <c r="IR118" s="268"/>
      <c r="IS118" s="268"/>
      <c r="IT118" s="268"/>
      <c r="IU118" s="268"/>
      <c r="IV118" s="268"/>
    </row>
    <row r="119" spans="1:256" s="269" customFormat="1" ht="15.75">
      <c r="A119" s="358">
        <v>4</v>
      </c>
      <c r="B119" s="325" t="s">
        <v>1231</v>
      </c>
      <c r="C119" s="326" t="s">
        <v>666</v>
      </c>
      <c r="D119" s="326" t="s">
        <v>1102</v>
      </c>
      <c r="E119" s="326">
        <v>3</v>
      </c>
      <c r="F119" s="326">
        <v>2</v>
      </c>
      <c r="G119" s="941"/>
      <c r="H119" s="695"/>
      <c r="I119" s="801"/>
      <c r="J119" s="643"/>
      <c r="K119" s="695"/>
      <c r="L119" s="946"/>
      <c r="M119" s="98" t="s">
        <v>40</v>
      </c>
      <c r="N119" s="223"/>
      <c r="O119" s="359">
        <v>9</v>
      </c>
      <c r="P119" s="267"/>
      <c r="Q119" s="267"/>
      <c r="R119" s="267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68"/>
      <c r="DT119" s="268"/>
      <c r="DU119" s="268"/>
      <c r="DV119" s="268"/>
      <c r="DW119" s="268"/>
      <c r="DX119" s="268"/>
      <c r="DY119" s="268"/>
      <c r="DZ119" s="268"/>
      <c r="EA119" s="268"/>
      <c r="EB119" s="268"/>
      <c r="EC119" s="268"/>
      <c r="ED119" s="268"/>
      <c r="EE119" s="268"/>
      <c r="EF119" s="268"/>
      <c r="EG119" s="268"/>
      <c r="EH119" s="268"/>
      <c r="EI119" s="268"/>
      <c r="EJ119" s="268"/>
      <c r="EK119" s="268"/>
      <c r="EL119" s="268"/>
      <c r="EM119" s="268"/>
      <c r="EN119" s="268"/>
      <c r="EO119" s="268"/>
      <c r="EP119" s="268"/>
      <c r="EQ119" s="268"/>
      <c r="ER119" s="268"/>
      <c r="ES119" s="268"/>
      <c r="ET119" s="268"/>
      <c r="EU119" s="268"/>
      <c r="EV119" s="268"/>
      <c r="EW119" s="268"/>
      <c r="EX119" s="268"/>
      <c r="EY119" s="268"/>
      <c r="EZ119" s="268"/>
      <c r="FA119" s="268"/>
      <c r="FB119" s="268"/>
      <c r="FC119" s="268"/>
      <c r="FD119" s="268"/>
      <c r="FE119" s="268"/>
      <c r="FF119" s="268"/>
      <c r="FG119" s="268"/>
      <c r="FH119" s="268"/>
      <c r="FI119" s="268"/>
      <c r="FJ119" s="268"/>
      <c r="FK119" s="268"/>
      <c r="FL119" s="268"/>
      <c r="FM119" s="268"/>
      <c r="FN119" s="268"/>
      <c r="FO119" s="268"/>
      <c r="FP119" s="268"/>
      <c r="FQ119" s="268"/>
      <c r="FR119" s="268"/>
      <c r="FS119" s="268"/>
      <c r="FT119" s="268"/>
      <c r="FU119" s="268"/>
      <c r="FV119" s="268"/>
      <c r="FW119" s="268"/>
      <c r="FX119" s="268"/>
      <c r="FY119" s="268"/>
      <c r="FZ119" s="268"/>
      <c r="GA119" s="268"/>
      <c r="GB119" s="268"/>
      <c r="GC119" s="268"/>
      <c r="GD119" s="268"/>
      <c r="GE119" s="268"/>
      <c r="GF119" s="268"/>
      <c r="GG119" s="268"/>
      <c r="GH119" s="268"/>
      <c r="GI119" s="268"/>
      <c r="GJ119" s="268"/>
      <c r="GK119" s="268"/>
      <c r="GL119" s="268"/>
      <c r="GM119" s="268"/>
      <c r="GN119" s="268"/>
      <c r="GO119" s="268"/>
      <c r="GP119" s="268"/>
      <c r="GQ119" s="268"/>
      <c r="GR119" s="268"/>
      <c r="GS119" s="268"/>
      <c r="GT119" s="268"/>
      <c r="GU119" s="268"/>
      <c r="GV119" s="268"/>
      <c r="GW119" s="268"/>
      <c r="GX119" s="268"/>
      <c r="GY119" s="268"/>
      <c r="GZ119" s="268"/>
      <c r="HA119" s="268"/>
      <c r="HB119" s="268"/>
      <c r="HC119" s="268"/>
      <c r="HD119" s="268"/>
      <c r="HE119" s="268"/>
      <c r="HF119" s="268"/>
      <c r="HG119" s="268"/>
      <c r="HH119" s="268"/>
      <c r="HI119" s="268"/>
      <c r="HJ119" s="268"/>
      <c r="HK119" s="268"/>
      <c r="HL119" s="268"/>
      <c r="HM119" s="268"/>
      <c r="HN119" s="268"/>
      <c r="HO119" s="268"/>
      <c r="HP119" s="268"/>
      <c r="HQ119" s="268"/>
      <c r="HR119" s="268"/>
      <c r="HS119" s="268"/>
      <c r="HT119" s="268"/>
      <c r="HU119" s="268"/>
      <c r="HV119" s="268"/>
      <c r="HW119" s="268"/>
      <c r="HX119" s="268"/>
      <c r="HY119" s="268"/>
      <c r="HZ119" s="268"/>
      <c r="IA119" s="268"/>
      <c r="IB119" s="268"/>
      <c r="IC119" s="268"/>
      <c r="ID119" s="268"/>
      <c r="IE119" s="268"/>
      <c r="IF119" s="268"/>
      <c r="IG119" s="268"/>
      <c r="IH119" s="268"/>
      <c r="II119" s="268"/>
      <c r="IJ119" s="268"/>
      <c r="IK119" s="268"/>
      <c r="IL119" s="268"/>
      <c r="IM119" s="268"/>
      <c r="IN119" s="268"/>
      <c r="IO119" s="268"/>
      <c r="IP119" s="268"/>
      <c r="IQ119" s="268"/>
      <c r="IR119" s="268"/>
      <c r="IS119" s="268"/>
      <c r="IT119" s="268"/>
      <c r="IU119" s="268"/>
      <c r="IV119" s="268"/>
    </row>
    <row r="120" spans="1:256" s="269" customFormat="1" ht="15.75">
      <c r="A120" s="358">
        <v>5</v>
      </c>
      <c r="B120" s="325" t="s">
        <v>1232</v>
      </c>
      <c r="C120" s="326" t="s">
        <v>1028</v>
      </c>
      <c r="D120" s="326" t="s">
        <v>577</v>
      </c>
      <c r="E120" s="326">
        <v>3</v>
      </c>
      <c r="F120" s="326">
        <v>4</v>
      </c>
      <c r="G120" s="941"/>
      <c r="H120" s="695"/>
      <c r="I120" s="801"/>
      <c r="J120" s="643"/>
      <c r="K120" s="695"/>
      <c r="L120" s="946"/>
      <c r="M120" s="98" t="s">
        <v>40</v>
      </c>
      <c r="N120" s="223"/>
      <c r="O120" s="359">
        <v>9</v>
      </c>
      <c r="P120" s="267"/>
      <c r="Q120" s="267"/>
      <c r="R120" s="267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68"/>
      <c r="DT120" s="268"/>
      <c r="DU120" s="268"/>
      <c r="DV120" s="268"/>
      <c r="DW120" s="268"/>
      <c r="DX120" s="268"/>
      <c r="DY120" s="268"/>
      <c r="DZ120" s="268"/>
      <c r="EA120" s="268"/>
      <c r="EB120" s="268"/>
      <c r="EC120" s="268"/>
      <c r="ED120" s="268"/>
      <c r="EE120" s="268"/>
      <c r="EF120" s="268"/>
      <c r="EG120" s="268"/>
      <c r="EH120" s="268"/>
      <c r="EI120" s="268"/>
      <c r="EJ120" s="268"/>
      <c r="EK120" s="268"/>
      <c r="EL120" s="268"/>
      <c r="EM120" s="268"/>
      <c r="EN120" s="268"/>
      <c r="EO120" s="268"/>
      <c r="EP120" s="268"/>
      <c r="EQ120" s="268"/>
      <c r="ER120" s="268"/>
      <c r="ES120" s="268"/>
      <c r="ET120" s="268"/>
      <c r="EU120" s="268"/>
      <c r="EV120" s="268"/>
      <c r="EW120" s="268"/>
      <c r="EX120" s="268"/>
      <c r="EY120" s="268"/>
      <c r="EZ120" s="268"/>
      <c r="FA120" s="268"/>
      <c r="FB120" s="268"/>
      <c r="FC120" s="268"/>
      <c r="FD120" s="268"/>
      <c r="FE120" s="268"/>
      <c r="FF120" s="268"/>
      <c r="FG120" s="268"/>
      <c r="FH120" s="268"/>
      <c r="FI120" s="268"/>
      <c r="FJ120" s="268"/>
      <c r="FK120" s="268"/>
      <c r="FL120" s="268"/>
      <c r="FM120" s="268"/>
      <c r="FN120" s="268"/>
      <c r="FO120" s="268"/>
      <c r="FP120" s="268"/>
      <c r="FQ120" s="268"/>
      <c r="FR120" s="268"/>
      <c r="FS120" s="268"/>
      <c r="FT120" s="268"/>
      <c r="FU120" s="268"/>
      <c r="FV120" s="268"/>
      <c r="FW120" s="268"/>
      <c r="FX120" s="268"/>
      <c r="FY120" s="268"/>
      <c r="FZ120" s="268"/>
      <c r="GA120" s="268"/>
      <c r="GB120" s="268"/>
      <c r="GC120" s="268"/>
      <c r="GD120" s="268"/>
      <c r="GE120" s="268"/>
      <c r="GF120" s="268"/>
      <c r="GG120" s="268"/>
      <c r="GH120" s="268"/>
      <c r="GI120" s="268"/>
      <c r="GJ120" s="268"/>
      <c r="GK120" s="268"/>
      <c r="GL120" s="268"/>
      <c r="GM120" s="268"/>
      <c r="GN120" s="268"/>
      <c r="GO120" s="268"/>
      <c r="GP120" s="268"/>
      <c r="GQ120" s="268"/>
      <c r="GR120" s="268"/>
      <c r="GS120" s="268"/>
      <c r="GT120" s="268"/>
      <c r="GU120" s="268"/>
      <c r="GV120" s="268"/>
      <c r="GW120" s="268"/>
      <c r="GX120" s="268"/>
      <c r="GY120" s="268"/>
      <c r="GZ120" s="268"/>
      <c r="HA120" s="268"/>
      <c r="HB120" s="268"/>
      <c r="HC120" s="268"/>
      <c r="HD120" s="268"/>
      <c r="HE120" s="268"/>
      <c r="HF120" s="268"/>
      <c r="HG120" s="268"/>
      <c r="HH120" s="268"/>
      <c r="HI120" s="268"/>
      <c r="HJ120" s="268"/>
      <c r="HK120" s="268"/>
      <c r="HL120" s="268"/>
      <c r="HM120" s="268"/>
      <c r="HN120" s="268"/>
      <c r="HO120" s="268"/>
      <c r="HP120" s="268"/>
      <c r="HQ120" s="268"/>
      <c r="HR120" s="268"/>
      <c r="HS120" s="268"/>
      <c r="HT120" s="268"/>
      <c r="HU120" s="268"/>
      <c r="HV120" s="268"/>
      <c r="HW120" s="268"/>
      <c r="HX120" s="268"/>
      <c r="HY120" s="268"/>
      <c r="HZ120" s="268"/>
      <c r="IA120" s="268"/>
      <c r="IB120" s="268"/>
      <c r="IC120" s="268"/>
      <c r="ID120" s="268"/>
      <c r="IE120" s="268"/>
      <c r="IF120" s="268"/>
      <c r="IG120" s="268"/>
      <c r="IH120" s="268"/>
      <c r="II120" s="268"/>
      <c r="IJ120" s="268"/>
      <c r="IK120" s="268"/>
      <c r="IL120" s="268"/>
      <c r="IM120" s="268"/>
      <c r="IN120" s="268"/>
      <c r="IO120" s="268"/>
      <c r="IP120" s="268"/>
      <c r="IQ120" s="268"/>
      <c r="IR120" s="268"/>
      <c r="IS120" s="268"/>
      <c r="IT120" s="268"/>
      <c r="IU120" s="268"/>
      <c r="IV120" s="268"/>
    </row>
    <row r="121" spans="1:256" s="269" customFormat="1" ht="15.75">
      <c r="A121" s="358">
        <v>6</v>
      </c>
      <c r="B121" s="325" t="s">
        <v>1233</v>
      </c>
      <c r="C121" s="326" t="s">
        <v>1059</v>
      </c>
      <c r="D121" s="326" t="s">
        <v>664</v>
      </c>
      <c r="E121" s="326">
        <v>1</v>
      </c>
      <c r="F121" s="326">
        <v>5</v>
      </c>
      <c r="G121" s="941"/>
      <c r="H121" s="695"/>
      <c r="I121" s="801"/>
      <c r="J121" s="643"/>
      <c r="K121" s="695"/>
      <c r="L121" s="946"/>
      <c r="M121" s="98" t="s">
        <v>40</v>
      </c>
      <c r="N121" s="223"/>
      <c r="O121" s="359">
        <v>9</v>
      </c>
      <c r="P121" s="267"/>
      <c r="Q121" s="267"/>
      <c r="R121" s="267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68"/>
      <c r="DT121" s="268"/>
      <c r="DU121" s="268"/>
      <c r="DV121" s="268"/>
      <c r="DW121" s="268"/>
      <c r="DX121" s="268"/>
      <c r="DY121" s="268"/>
      <c r="DZ121" s="268"/>
      <c r="EA121" s="268"/>
      <c r="EB121" s="268"/>
      <c r="EC121" s="268"/>
      <c r="ED121" s="268"/>
      <c r="EE121" s="268"/>
      <c r="EF121" s="268"/>
      <c r="EG121" s="268"/>
      <c r="EH121" s="268"/>
      <c r="EI121" s="268"/>
      <c r="EJ121" s="268"/>
      <c r="EK121" s="268"/>
      <c r="EL121" s="268"/>
      <c r="EM121" s="268"/>
      <c r="EN121" s="268"/>
      <c r="EO121" s="268"/>
      <c r="EP121" s="268"/>
      <c r="EQ121" s="268"/>
      <c r="ER121" s="268"/>
      <c r="ES121" s="268"/>
      <c r="ET121" s="268"/>
      <c r="EU121" s="268"/>
      <c r="EV121" s="268"/>
      <c r="EW121" s="268"/>
      <c r="EX121" s="268"/>
      <c r="EY121" s="268"/>
      <c r="EZ121" s="268"/>
      <c r="FA121" s="268"/>
      <c r="FB121" s="268"/>
      <c r="FC121" s="268"/>
      <c r="FD121" s="268"/>
      <c r="FE121" s="268"/>
      <c r="FF121" s="268"/>
      <c r="FG121" s="268"/>
      <c r="FH121" s="268"/>
      <c r="FI121" s="268"/>
      <c r="FJ121" s="268"/>
      <c r="FK121" s="268"/>
      <c r="FL121" s="268"/>
      <c r="FM121" s="268"/>
      <c r="FN121" s="268"/>
      <c r="FO121" s="268"/>
      <c r="FP121" s="268"/>
      <c r="FQ121" s="268"/>
      <c r="FR121" s="268"/>
      <c r="FS121" s="268"/>
      <c r="FT121" s="268"/>
      <c r="FU121" s="268"/>
      <c r="FV121" s="268"/>
      <c r="FW121" s="268"/>
      <c r="FX121" s="268"/>
      <c r="FY121" s="268"/>
      <c r="FZ121" s="268"/>
      <c r="GA121" s="268"/>
      <c r="GB121" s="268"/>
      <c r="GC121" s="268"/>
      <c r="GD121" s="268"/>
      <c r="GE121" s="268"/>
      <c r="GF121" s="268"/>
      <c r="GG121" s="268"/>
      <c r="GH121" s="268"/>
      <c r="GI121" s="268"/>
      <c r="GJ121" s="268"/>
      <c r="GK121" s="268"/>
      <c r="GL121" s="268"/>
      <c r="GM121" s="268"/>
      <c r="GN121" s="268"/>
      <c r="GO121" s="268"/>
      <c r="GP121" s="268"/>
      <c r="GQ121" s="268"/>
      <c r="GR121" s="268"/>
      <c r="GS121" s="268"/>
      <c r="GT121" s="268"/>
      <c r="GU121" s="268"/>
      <c r="GV121" s="268"/>
      <c r="GW121" s="268"/>
      <c r="GX121" s="268"/>
      <c r="GY121" s="268"/>
      <c r="GZ121" s="268"/>
      <c r="HA121" s="268"/>
      <c r="HB121" s="268"/>
      <c r="HC121" s="268"/>
      <c r="HD121" s="268"/>
      <c r="HE121" s="268"/>
      <c r="HF121" s="268"/>
      <c r="HG121" s="268"/>
      <c r="HH121" s="268"/>
      <c r="HI121" s="268"/>
      <c r="HJ121" s="268"/>
      <c r="HK121" s="268"/>
      <c r="HL121" s="268"/>
      <c r="HM121" s="268"/>
      <c r="HN121" s="268"/>
      <c r="HO121" s="268"/>
      <c r="HP121" s="268"/>
      <c r="HQ121" s="268"/>
      <c r="HR121" s="268"/>
      <c r="HS121" s="268"/>
      <c r="HT121" s="268"/>
      <c r="HU121" s="268"/>
      <c r="HV121" s="268"/>
      <c r="HW121" s="268"/>
      <c r="HX121" s="268"/>
      <c r="HY121" s="268"/>
      <c r="HZ121" s="268"/>
      <c r="IA121" s="268"/>
      <c r="IB121" s="268"/>
      <c r="IC121" s="268"/>
      <c r="ID121" s="268"/>
      <c r="IE121" s="268"/>
      <c r="IF121" s="268"/>
      <c r="IG121" s="268"/>
      <c r="IH121" s="268"/>
      <c r="II121" s="268"/>
      <c r="IJ121" s="268"/>
      <c r="IK121" s="268"/>
      <c r="IL121" s="268"/>
      <c r="IM121" s="268"/>
      <c r="IN121" s="268"/>
      <c r="IO121" s="268"/>
      <c r="IP121" s="268"/>
      <c r="IQ121" s="268"/>
      <c r="IR121" s="268"/>
      <c r="IS121" s="268"/>
      <c r="IT121" s="268"/>
      <c r="IU121" s="268"/>
      <c r="IV121" s="268"/>
    </row>
    <row r="122" spans="1:256" s="269" customFormat="1" ht="15.75">
      <c r="A122" s="358">
        <v>7</v>
      </c>
      <c r="B122" s="325" t="s">
        <v>1234</v>
      </c>
      <c r="C122" s="326" t="s">
        <v>668</v>
      </c>
      <c r="D122" s="326" t="s">
        <v>1235</v>
      </c>
      <c r="E122" s="326">
        <v>1</v>
      </c>
      <c r="F122" s="326">
        <v>1</v>
      </c>
      <c r="G122" s="941"/>
      <c r="H122" s="695"/>
      <c r="I122" s="801"/>
      <c r="J122" s="643"/>
      <c r="K122" s="695"/>
      <c r="L122" s="946"/>
      <c r="M122" s="98" t="s">
        <v>40</v>
      </c>
      <c r="N122" s="223"/>
      <c r="O122" s="359">
        <v>9</v>
      </c>
      <c r="P122" s="267"/>
      <c r="Q122" s="267"/>
      <c r="R122" s="267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8"/>
      <c r="DS122" s="268"/>
      <c r="DT122" s="268"/>
      <c r="DU122" s="268"/>
      <c r="DV122" s="268"/>
      <c r="DW122" s="268"/>
      <c r="DX122" s="268"/>
      <c r="DY122" s="268"/>
      <c r="DZ122" s="268"/>
      <c r="EA122" s="268"/>
      <c r="EB122" s="268"/>
      <c r="EC122" s="268"/>
      <c r="ED122" s="268"/>
      <c r="EE122" s="268"/>
      <c r="EF122" s="268"/>
      <c r="EG122" s="268"/>
      <c r="EH122" s="268"/>
      <c r="EI122" s="268"/>
      <c r="EJ122" s="268"/>
      <c r="EK122" s="268"/>
      <c r="EL122" s="268"/>
      <c r="EM122" s="268"/>
      <c r="EN122" s="268"/>
      <c r="EO122" s="268"/>
      <c r="EP122" s="268"/>
      <c r="EQ122" s="268"/>
      <c r="ER122" s="268"/>
      <c r="ES122" s="268"/>
      <c r="ET122" s="268"/>
      <c r="EU122" s="268"/>
      <c r="EV122" s="268"/>
      <c r="EW122" s="268"/>
      <c r="EX122" s="268"/>
      <c r="EY122" s="268"/>
      <c r="EZ122" s="268"/>
      <c r="FA122" s="268"/>
      <c r="FB122" s="268"/>
      <c r="FC122" s="268"/>
      <c r="FD122" s="268"/>
      <c r="FE122" s="268"/>
      <c r="FF122" s="268"/>
      <c r="FG122" s="268"/>
      <c r="FH122" s="268"/>
      <c r="FI122" s="268"/>
      <c r="FJ122" s="268"/>
      <c r="FK122" s="268"/>
      <c r="FL122" s="268"/>
      <c r="FM122" s="268"/>
      <c r="FN122" s="268"/>
      <c r="FO122" s="268"/>
      <c r="FP122" s="268"/>
      <c r="FQ122" s="268"/>
      <c r="FR122" s="268"/>
      <c r="FS122" s="268"/>
      <c r="FT122" s="268"/>
      <c r="FU122" s="268"/>
      <c r="FV122" s="268"/>
      <c r="FW122" s="268"/>
      <c r="FX122" s="268"/>
      <c r="FY122" s="268"/>
      <c r="FZ122" s="268"/>
      <c r="GA122" s="268"/>
      <c r="GB122" s="268"/>
      <c r="GC122" s="268"/>
      <c r="GD122" s="268"/>
      <c r="GE122" s="268"/>
      <c r="GF122" s="268"/>
      <c r="GG122" s="268"/>
      <c r="GH122" s="268"/>
      <c r="GI122" s="268"/>
      <c r="GJ122" s="268"/>
      <c r="GK122" s="268"/>
      <c r="GL122" s="268"/>
      <c r="GM122" s="268"/>
      <c r="GN122" s="268"/>
      <c r="GO122" s="268"/>
      <c r="GP122" s="268"/>
      <c r="GQ122" s="268"/>
      <c r="GR122" s="268"/>
      <c r="GS122" s="268"/>
      <c r="GT122" s="268"/>
      <c r="GU122" s="268"/>
      <c r="GV122" s="268"/>
      <c r="GW122" s="268"/>
      <c r="GX122" s="268"/>
      <c r="GY122" s="268"/>
      <c r="GZ122" s="268"/>
      <c r="HA122" s="268"/>
      <c r="HB122" s="268"/>
      <c r="HC122" s="268"/>
      <c r="HD122" s="268"/>
      <c r="HE122" s="268"/>
      <c r="HF122" s="268"/>
      <c r="HG122" s="268"/>
      <c r="HH122" s="268"/>
      <c r="HI122" s="268"/>
      <c r="HJ122" s="268"/>
      <c r="HK122" s="268"/>
      <c r="HL122" s="268"/>
      <c r="HM122" s="268"/>
      <c r="HN122" s="268"/>
      <c r="HO122" s="268"/>
      <c r="HP122" s="268"/>
      <c r="HQ122" s="268"/>
      <c r="HR122" s="268"/>
      <c r="HS122" s="268"/>
      <c r="HT122" s="268"/>
      <c r="HU122" s="268"/>
      <c r="HV122" s="268"/>
      <c r="HW122" s="268"/>
      <c r="HX122" s="268"/>
      <c r="HY122" s="268"/>
      <c r="HZ122" s="268"/>
      <c r="IA122" s="268"/>
      <c r="IB122" s="268"/>
      <c r="IC122" s="268"/>
      <c r="ID122" s="268"/>
      <c r="IE122" s="268"/>
      <c r="IF122" s="268"/>
      <c r="IG122" s="268"/>
      <c r="IH122" s="268"/>
      <c r="II122" s="268"/>
      <c r="IJ122" s="268"/>
      <c r="IK122" s="268"/>
      <c r="IL122" s="268"/>
      <c r="IM122" s="268"/>
      <c r="IN122" s="268"/>
      <c r="IO122" s="268"/>
      <c r="IP122" s="268"/>
      <c r="IQ122" s="268"/>
      <c r="IR122" s="268"/>
      <c r="IS122" s="268"/>
      <c r="IT122" s="268"/>
      <c r="IU122" s="268"/>
      <c r="IV122" s="268"/>
    </row>
    <row r="123" spans="1:256" s="269" customFormat="1" ht="15.75">
      <c r="A123" s="358">
        <v>8</v>
      </c>
      <c r="B123" s="325" t="s">
        <v>1236</v>
      </c>
      <c r="C123" s="326" t="s">
        <v>667</v>
      </c>
      <c r="D123" s="326" t="s">
        <v>979</v>
      </c>
      <c r="E123" s="326">
        <v>3</v>
      </c>
      <c r="F123" s="326">
        <v>1</v>
      </c>
      <c r="G123" s="941"/>
      <c r="H123" s="695"/>
      <c r="I123" s="801"/>
      <c r="J123" s="643"/>
      <c r="K123" s="695"/>
      <c r="L123" s="946"/>
      <c r="M123" s="98" t="s">
        <v>40</v>
      </c>
      <c r="N123" s="223"/>
      <c r="O123" s="359">
        <v>9</v>
      </c>
      <c r="P123" s="267"/>
      <c r="Q123" s="267"/>
      <c r="R123" s="267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  <c r="DP123" s="268"/>
      <c r="DQ123" s="268"/>
      <c r="DR123" s="268"/>
      <c r="DS123" s="268"/>
      <c r="DT123" s="268"/>
      <c r="DU123" s="268"/>
      <c r="DV123" s="268"/>
      <c r="DW123" s="268"/>
      <c r="DX123" s="268"/>
      <c r="DY123" s="268"/>
      <c r="DZ123" s="268"/>
      <c r="EA123" s="268"/>
      <c r="EB123" s="268"/>
      <c r="EC123" s="268"/>
      <c r="ED123" s="268"/>
      <c r="EE123" s="268"/>
      <c r="EF123" s="268"/>
      <c r="EG123" s="268"/>
      <c r="EH123" s="268"/>
      <c r="EI123" s="268"/>
      <c r="EJ123" s="268"/>
      <c r="EK123" s="268"/>
      <c r="EL123" s="268"/>
      <c r="EM123" s="268"/>
      <c r="EN123" s="268"/>
      <c r="EO123" s="268"/>
      <c r="EP123" s="268"/>
      <c r="EQ123" s="268"/>
      <c r="ER123" s="268"/>
      <c r="ES123" s="268"/>
      <c r="ET123" s="268"/>
      <c r="EU123" s="268"/>
      <c r="EV123" s="268"/>
      <c r="EW123" s="268"/>
      <c r="EX123" s="268"/>
      <c r="EY123" s="268"/>
      <c r="EZ123" s="268"/>
      <c r="FA123" s="268"/>
      <c r="FB123" s="268"/>
      <c r="FC123" s="268"/>
      <c r="FD123" s="268"/>
      <c r="FE123" s="268"/>
      <c r="FF123" s="268"/>
      <c r="FG123" s="268"/>
      <c r="FH123" s="268"/>
      <c r="FI123" s="268"/>
      <c r="FJ123" s="268"/>
      <c r="FK123" s="268"/>
      <c r="FL123" s="268"/>
      <c r="FM123" s="268"/>
      <c r="FN123" s="268"/>
      <c r="FO123" s="268"/>
      <c r="FP123" s="268"/>
      <c r="FQ123" s="268"/>
      <c r="FR123" s="268"/>
      <c r="FS123" s="268"/>
      <c r="FT123" s="268"/>
      <c r="FU123" s="268"/>
      <c r="FV123" s="268"/>
      <c r="FW123" s="268"/>
      <c r="FX123" s="268"/>
      <c r="FY123" s="268"/>
      <c r="FZ123" s="268"/>
      <c r="GA123" s="268"/>
      <c r="GB123" s="268"/>
      <c r="GC123" s="268"/>
      <c r="GD123" s="268"/>
      <c r="GE123" s="268"/>
      <c r="GF123" s="268"/>
      <c r="GG123" s="268"/>
      <c r="GH123" s="268"/>
      <c r="GI123" s="268"/>
      <c r="GJ123" s="268"/>
      <c r="GK123" s="268"/>
      <c r="GL123" s="268"/>
      <c r="GM123" s="268"/>
      <c r="GN123" s="268"/>
      <c r="GO123" s="268"/>
      <c r="GP123" s="268"/>
      <c r="GQ123" s="268"/>
      <c r="GR123" s="268"/>
      <c r="GS123" s="268"/>
      <c r="GT123" s="268"/>
      <c r="GU123" s="268"/>
      <c r="GV123" s="268"/>
      <c r="GW123" s="268"/>
      <c r="GX123" s="268"/>
      <c r="GY123" s="268"/>
      <c r="GZ123" s="268"/>
      <c r="HA123" s="268"/>
      <c r="HB123" s="268"/>
      <c r="HC123" s="268"/>
      <c r="HD123" s="268"/>
      <c r="HE123" s="268"/>
      <c r="HF123" s="268"/>
      <c r="HG123" s="268"/>
      <c r="HH123" s="268"/>
      <c r="HI123" s="268"/>
      <c r="HJ123" s="268"/>
      <c r="HK123" s="268"/>
      <c r="HL123" s="268"/>
      <c r="HM123" s="268"/>
      <c r="HN123" s="268"/>
      <c r="HO123" s="268"/>
      <c r="HP123" s="268"/>
      <c r="HQ123" s="268"/>
      <c r="HR123" s="268"/>
      <c r="HS123" s="268"/>
      <c r="HT123" s="268"/>
      <c r="HU123" s="268"/>
      <c r="HV123" s="268"/>
      <c r="HW123" s="268"/>
      <c r="HX123" s="268"/>
      <c r="HY123" s="268"/>
      <c r="HZ123" s="268"/>
      <c r="IA123" s="268"/>
      <c r="IB123" s="268"/>
      <c r="IC123" s="268"/>
      <c r="ID123" s="268"/>
      <c r="IE123" s="268"/>
      <c r="IF123" s="268"/>
      <c r="IG123" s="268"/>
      <c r="IH123" s="268"/>
      <c r="II123" s="268"/>
      <c r="IJ123" s="268"/>
      <c r="IK123" s="268"/>
      <c r="IL123" s="268"/>
      <c r="IM123" s="268"/>
      <c r="IN123" s="268"/>
      <c r="IO123" s="268"/>
      <c r="IP123" s="268"/>
      <c r="IQ123" s="268"/>
      <c r="IR123" s="268"/>
      <c r="IS123" s="268"/>
      <c r="IT123" s="268"/>
      <c r="IU123" s="268"/>
      <c r="IV123" s="268"/>
    </row>
    <row r="124" spans="1:256" s="269" customFormat="1" ht="15.75">
      <c r="A124" s="358">
        <v>9</v>
      </c>
      <c r="B124" s="325" t="s">
        <v>1237</v>
      </c>
      <c r="C124" s="326" t="s">
        <v>667</v>
      </c>
      <c r="D124" s="326" t="s">
        <v>979</v>
      </c>
      <c r="E124" s="326">
        <v>3</v>
      </c>
      <c r="F124" s="326">
        <v>1</v>
      </c>
      <c r="G124" s="941"/>
      <c r="H124" s="695"/>
      <c r="I124" s="801"/>
      <c r="J124" s="643"/>
      <c r="K124" s="695"/>
      <c r="L124" s="946"/>
      <c r="M124" s="98" t="s">
        <v>40</v>
      </c>
      <c r="N124" s="223"/>
      <c r="O124" s="359">
        <v>6</v>
      </c>
      <c r="P124" s="267"/>
      <c r="Q124" s="267"/>
      <c r="R124" s="267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  <c r="DP124" s="268"/>
      <c r="DQ124" s="268"/>
      <c r="DR124" s="268"/>
      <c r="DS124" s="268"/>
      <c r="DT124" s="268"/>
      <c r="DU124" s="268"/>
      <c r="DV124" s="268"/>
      <c r="DW124" s="268"/>
      <c r="DX124" s="268"/>
      <c r="DY124" s="268"/>
      <c r="DZ124" s="268"/>
      <c r="EA124" s="268"/>
      <c r="EB124" s="268"/>
      <c r="EC124" s="268"/>
      <c r="ED124" s="268"/>
      <c r="EE124" s="268"/>
      <c r="EF124" s="268"/>
      <c r="EG124" s="268"/>
      <c r="EH124" s="268"/>
      <c r="EI124" s="268"/>
      <c r="EJ124" s="268"/>
      <c r="EK124" s="268"/>
      <c r="EL124" s="268"/>
      <c r="EM124" s="268"/>
      <c r="EN124" s="268"/>
      <c r="EO124" s="268"/>
      <c r="EP124" s="268"/>
      <c r="EQ124" s="268"/>
      <c r="ER124" s="268"/>
      <c r="ES124" s="268"/>
      <c r="ET124" s="268"/>
      <c r="EU124" s="268"/>
      <c r="EV124" s="268"/>
      <c r="EW124" s="268"/>
      <c r="EX124" s="268"/>
      <c r="EY124" s="268"/>
      <c r="EZ124" s="268"/>
      <c r="FA124" s="268"/>
      <c r="FB124" s="268"/>
      <c r="FC124" s="268"/>
      <c r="FD124" s="268"/>
      <c r="FE124" s="268"/>
      <c r="FF124" s="268"/>
      <c r="FG124" s="268"/>
      <c r="FH124" s="268"/>
      <c r="FI124" s="268"/>
      <c r="FJ124" s="268"/>
      <c r="FK124" s="268"/>
      <c r="FL124" s="268"/>
      <c r="FM124" s="268"/>
      <c r="FN124" s="268"/>
      <c r="FO124" s="268"/>
      <c r="FP124" s="268"/>
      <c r="FQ124" s="268"/>
      <c r="FR124" s="268"/>
      <c r="FS124" s="268"/>
      <c r="FT124" s="268"/>
      <c r="FU124" s="268"/>
      <c r="FV124" s="268"/>
      <c r="FW124" s="268"/>
      <c r="FX124" s="268"/>
      <c r="FY124" s="268"/>
      <c r="FZ124" s="268"/>
      <c r="GA124" s="268"/>
      <c r="GB124" s="268"/>
      <c r="GC124" s="268"/>
      <c r="GD124" s="268"/>
      <c r="GE124" s="268"/>
      <c r="GF124" s="268"/>
      <c r="GG124" s="268"/>
      <c r="GH124" s="268"/>
      <c r="GI124" s="268"/>
      <c r="GJ124" s="268"/>
      <c r="GK124" s="268"/>
      <c r="GL124" s="268"/>
      <c r="GM124" s="268"/>
      <c r="GN124" s="268"/>
      <c r="GO124" s="268"/>
      <c r="GP124" s="268"/>
      <c r="GQ124" s="268"/>
      <c r="GR124" s="268"/>
      <c r="GS124" s="268"/>
      <c r="GT124" s="268"/>
      <c r="GU124" s="268"/>
      <c r="GV124" s="268"/>
      <c r="GW124" s="268"/>
      <c r="GX124" s="268"/>
      <c r="GY124" s="268"/>
      <c r="GZ124" s="268"/>
      <c r="HA124" s="268"/>
      <c r="HB124" s="268"/>
      <c r="HC124" s="268"/>
      <c r="HD124" s="268"/>
      <c r="HE124" s="268"/>
      <c r="HF124" s="268"/>
      <c r="HG124" s="268"/>
      <c r="HH124" s="268"/>
      <c r="HI124" s="268"/>
      <c r="HJ124" s="268"/>
      <c r="HK124" s="268"/>
      <c r="HL124" s="268"/>
      <c r="HM124" s="268"/>
      <c r="HN124" s="268"/>
      <c r="HO124" s="268"/>
      <c r="HP124" s="268"/>
      <c r="HQ124" s="268"/>
      <c r="HR124" s="268"/>
      <c r="HS124" s="268"/>
      <c r="HT124" s="268"/>
      <c r="HU124" s="268"/>
      <c r="HV124" s="268"/>
      <c r="HW124" s="268"/>
      <c r="HX124" s="268"/>
      <c r="HY124" s="268"/>
      <c r="HZ124" s="268"/>
      <c r="IA124" s="268"/>
      <c r="IB124" s="268"/>
      <c r="IC124" s="268"/>
      <c r="ID124" s="268"/>
      <c r="IE124" s="268"/>
      <c r="IF124" s="268"/>
      <c r="IG124" s="268"/>
      <c r="IH124" s="268"/>
      <c r="II124" s="268"/>
      <c r="IJ124" s="268"/>
      <c r="IK124" s="268"/>
      <c r="IL124" s="268"/>
      <c r="IM124" s="268"/>
      <c r="IN124" s="268"/>
      <c r="IO124" s="268"/>
      <c r="IP124" s="268"/>
      <c r="IQ124" s="268"/>
      <c r="IR124" s="268"/>
      <c r="IS124" s="268"/>
      <c r="IT124" s="268"/>
      <c r="IU124" s="268"/>
      <c r="IV124" s="268"/>
    </row>
    <row r="125" spans="1:256" s="269" customFormat="1" ht="15.75">
      <c r="A125" s="358">
        <v>10</v>
      </c>
      <c r="B125" s="325" t="s">
        <v>1238</v>
      </c>
      <c r="C125" s="326" t="s">
        <v>1028</v>
      </c>
      <c r="D125" s="326" t="s">
        <v>1088</v>
      </c>
      <c r="E125" s="326">
        <v>3</v>
      </c>
      <c r="F125" s="326">
        <v>1</v>
      </c>
      <c r="G125" s="941"/>
      <c r="H125" s="695"/>
      <c r="I125" s="801"/>
      <c r="J125" s="643"/>
      <c r="K125" s="695"/>
      <c r="L125" s="946"/>
      <c r="M125" s="98" t="s">
        <v>40</v>
      </c>
      <c r="N125" s="223"/>
      <c r="O125" s="359">
        <v>6</v>
      </c>
      <c r="P125" s="267"/>
      <c r="Q125" s="267"/>
      <c r="R125" s="267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68"/>
      <c r="DT125" s="268"/>
      <c r="DU125" s="268"/>
      <c r="DV125" s="268"/>
      <c r="DW125" s="268"/>
      <c r="DX125" s="268"/>
      <c r="DY125" s="268"/>
      <c r="DZ125" s="268"/>
      <c r="EA125" s="268"/>
      <c r="EB125" s="268"/>
      <c r="EC125" s="268"/>
      <c r="ED125" s="268"/>
      <c r="EE125" s="268"/>
      <c r="EF125" s="268"/>
      <c r="EG125" s="268"/>
      <c r="EH125" s="268"/>
      <c r="EI125" s="268"/>
      <c r="EJ125" s="268"/>
      <c r="EK125" s="268"/>
      <c r="EL125" s="268"/>
      <c r="EM125" s="268"/>
      <c r="EN125" s="268"/>
      <c r="EO125" s="268"/>
      <c r="EP125" s="268"/>
      <c r="EQ125" s="268"/>
      <c r="ER125" s="268"/>
      <c r="ES125" s="268"/>
      <c r="ET125" s="268"/>
      <c r="EU125" s="268"/>
      <c r="EV125" s="268"/>
      <c r="EW125" s="268"/>
      <c r="EX125" s="268"/>
      <c r="EY125" s="268"/>
      <c r="EZ125" s="268"/>
      <c r="FA125" s="268"/>
      <c r="FB125" s="268"/>
      <c r="FC125" s="268"/>
      <c r="FD125" s="268"/>
      <c r="FE125" s="268"/>
      <c r="FF125" s="268"/>
      <c r="FG125" s="268"/>
      <c r="FH125" s="268"/>
      <c r="FI125" s="268"/>
      <c r="FJ125" s="268"/>
      <c r="FK125" s="268"/>
      <c r="FL125" s="268"/>
      <c r="FM125" s="268"/>
      <c r="FN125" s="268"/>
      <c r="FO125" s="268"/>
      <c r="FP125" s="268"/>
      <c r="FQ125" s="268"/>
      <c r="FR125" s="268"/>
      <c r="FS125" s="268"/>
      <c r="FT125" s="268"/>
      <c r="FU125" s="268"/>
      <c r="FV125" s="268"/>
      <c r="FW125" s="268"/>
      <c r="FX125" s="268"/>
      <c r="FY125" s="268"/>
      <c r="FZ125" s="268"/>
      <c r="GA125" s="268"/>
      <c r="GB125" s="268"/>
      <c r="GC125" s="268"/>
      <c r="GD125" s="268"/>
      <c r="GE125" s="268"/>
      <c r="GF125" s="268"/>
      <c r="GG125" s="268"/>
      <c r="GH125" s="268"/>
      <c r="GI125" s="268"/>
      <c r="GJ125" s="268"/>
      <c r="GK125" s="268"/>
      <c r="GL125" s="268"/>
      <c r="GM125" s="268"/>
      <c r="GN125" s="268"/>
      <c r="GO125" s="268"/>
      <c r="GP125" s="268"/>
      <c r="GQ125" s="268"/>
      <c r="GR125" s="268"/>
      <c r="GS125" s="268"/>
      <c r="GT125" s="268"/>
      <c r="GU125" s="268"/>
      <c r="GV125" s="268"/>
      <c r="GW125" s="268"/>
      <c r="GX125" s="268"/>
      <c r="GY125" s="268"/>
      <c r="GZ125" s="268"/>
      <c r="HA125" s="268"/>
      <c r="HB125" s="268"/>
      <c r="HC125" s="268"/>
      <c r="HD125" s="268"/>
      <c r="HE125" s="268"/>
      <c r="HF125" s="268"/>
      <c r="HG125" s="268"/>
      <c r="HH125" s="268"/>
      <c r="HI125" s="268"/>
      <c r="HJ125" s="268"/>
      <c r="HK125" s="268"/>
      <c r="HL125" s="268"/>
      <c r="HM125" s="268"/>
      <c r="HN125" s="268"/>
      <c r="HO125" s="268"/>
      <c r="HP125" s="268"/>
      <c r="HQ125" s="268"/>
      <c r="HR125" s="268"/>
      <c r="HS125" s="268"/>
      <c r="HT125" s="268"/>
      <c r="HU125" s="268"/>
      <c r="HV125" s="268"/>
      <c r="HW125" s="268"/>
      <c r="HX125" s="268"/>
      <c r="HY125" s="268"/>
      <c r="HZ125" s="268"/>
      <c r="IA125" s="268"/>
      <c r="IB125" s="268"/>
      <c r="IC125" s="268"/>
      <c r="ID125" s="268"/>
      <c r="IE125" s="268"/>
      <c r="IF125" s="268"/>
      <c r="IG125" s="268"/>
      <c r="IH125" s="268"/>
      <c r="II125" s="268"/>
      <c r="IJ125" s="268"/>
      <c r="IK125" s="268"/>
      <c r="IL125" s="268"/>
      <c r="IM125" s="268"/>
      <c r="IN125" s="268"/>
      <c r="IO125" s="268"/>
      <c r="IP125" s="268"/>
      <c r="IQ125" s="268"/>
      <c r="IR125" s="268"/>
      <c r="IS125" s="268"/>
      <c r="IT125" s="268"/>
      <c r="IU125" s="268"/>
      <c r="IV125" s="268"/>
    </row>
    <row r="126" spans="1:256" s="269" customFormat="1" ht="15.75">
      <c r="A126" s="358">
        <v>11</v>
      </c>
      <c r="B126" s="325" t="s">
        <v>611</v>
      </c>
      <c r="C126" s="326" t="s">
        <v>668</v>
      </c>
      <c r="D126" s="326" t="s">
        <v>617</v>
      </c>
      <c r="E126" s="326">
        <v>1</v>
      </c>
      <c r="F126" s="326">
        <v>1</v>
      </c>
      <c r="G126" s="941"/>
      <c r="H126" s="695"/>
      <c r="I126" s="801"/>
      <c r="J126" s="643"/>
      <c r="K126" s="695"/>
      <c r="L126" s="946"/>
      <c r="M126" s="98" t="s">
        <v>40</v>
      </c>
      <c r="N126" s="223"/>
      <c r="O126" s="359">
        <v>6</v>
      </c>
      <c r="P126" s="267"/>
      <c r="Q126" s="267"/>
      <c r="R126" s="267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  <c r="DP126" s="268"/>
      <c r="DQ126" s="268"/>
      <c r="DR126" s="268"/>
      <c r="DS126" s="268"/>
      <c r="DT126" s="268"/>
      <c r="DU126" s="268"/>
      <c r="DV126" s="268"/>
      <c r="DW126" s="268"/>
      <c r="DX126" s="268"/>
      <c r="DY126" s="268"/>
      <c r="DZ126" s="268"/>
      <c r="EA126" s="268"/>
      <c r="EB126" s="268"/>
      <c r="EC126" s="268"/>
      <c r="ED126" s="268"/>
      <c r="EE126" s="268"/>
      <c r="EF126" s="268"/>
      <c r="EG126" s="268"/>
      <c r="EH126" s="268"/>
      <c r="EI126" s="268"/>
      <c r="EJ126" s="268"/>
      <c r="EK126" s="268"/>
      <c r="EL126" s="268"/>
      <c r="EM126" s="268"/>
      <c r="EN126" s="268"/>
      <c r="EO126" s="268"/>
      <c r="EP126" s="268"/>
      <c r="EQ126" s="268"/>
      <c r="ER126" s="268"/>
      <c r="ES126" s="268"/>
      <c r="ET126" s="268"/>
      <c r="EU126" s="268"/>
      <c r="EV126" s="268"/>
      <c r="EW126" s="268"/>
      <c r="EX126" s="268"/>
      <c r="EY126" s="268"/>
      <c r="EZ126" s="268"/>
      <c r="FA126" s="268"/>
      <c r="FB126" s="268"/>
      <c r="FC126" s="268"/>
      <c r="FD126" s="268"/>
      <c r="FE126" s="268"/>
      <c r="FF126" s="268"/>
      <c r="FG126" s="268"/>
      <c r="FH126" s="268"/>
      <c r="FI126" s="268"/>
      <c r="FJ126" s="268"/>
      <c r="FK126" s="268"/>
      <c r="FL126" s="268"/>
      <c r="FM126" s="268"/>
      <c r="FN126" s="268"/>
      <c r="FO126" s="268"/>
      <c r="FP126" s="268"/>
      <c r="FQ126" s="268"/>
      <c r="FR126" s="268"/>
      <c r="FS126" s="268"/>
      <c r="FT126" s="268"/>
      <c r="FU126" s="268"/>
      <c r="FV126" s="268"/>
      <c r="FW126" s="268"/>
      <c r="FX126" s="268"/>
      <c r="FY126" s="268"/>
      <c r="FZ126" s="268"/>
      <c r="GA126" s="268"/>
      <c r="GB126" s="268"/>
      <c r="GC126" s="268"/>
      <c r="GD126" s="268"/>
      <c r="GE126" s="268"/>
      <c r="GF126" s="268"/>
      <c r="GG126" s="268"/>
      <c r="GH126" s="268"/>
      <c r="GI126" s="268"/>
      <c r="GJ126" s="268"/>
      <c r="GK126" s="268"/>
      <c r="GL126" s="268"/>
      <c r="GM126" s="268"/>
      <c r="GN126" s="268"/>
      <c r="GO126" s="268"/>
      <c r="GP126" s="268"/>
      <c r="GQ126" s="268"/>
      <c r="GR126" s="268"/>
      <c r="GS126" s="268"/>
      <c r="GT126" s="268"/>
      <c r="GU126" s="268"/>
      <c r="GV126" s="268"/>
      <c r="GW126" s="268"/>
      <c r="GX126" s="268"/>
      <c r="GY126" s="268"/>
      <c r="GZ126" s="268"/>
      <c r="HA126" s="268"/>
      <c r="HB126" s="268"/>
      <c r="HC126" s="268"/>
      <c r="HD126" s="268"/>
      <c r="HE126" s="268"/>
      <c r="HF126" s="268"/>
      <c r="HG126" s="268"/>
      <c r="HH126" s="268"/>
      <c r="HI126" s="268"/>
      <c r="HJ126" s="268"/>
      <c r="HK126" s="268"/>
      <c r="HL126" s="268"/>
      <c r="HM126" s="268"/>
      <c r="HN126" s="268"/>
      <c r="HO126" s="268"/>
      <c r="HP126" s="268"/>
      <c r="HQ126" s="268"/>
      <c r="HR126" s="268"/>
      <c r="HS126" s="268"/>
      <c r="HT126" s="268"/>
      <c r="HU126" s="268"/>
      <c r="HV126" s="268"/>
      <c r="HW126" s="268"/>
      <c r="HX126" s="268"/>
      <c r="HY126" s="268"/>
      <c r="HZ126" s="268"/>
      <c r="IA126" s="268"/>
      <c r="IB126" s="268"/>
      <c r="IC126" s="268"/>
      <c r="ID126" s="268"/>
      <c r="IE126" s="268"/>
      <c r="IF126" s="268"/>
      <c r="IG126" s="268"/>
      <c r="IH126" s="268"/>
      <c r="II126" s="268"/>
      <c r="IJ126" s="268"/>
      <c r="IK126" s="268"/>
      <c r="IL126" s="268"/>
      <c r="IM126" s="268"/>
      <c r="IN126" s="268"/>
      <c r="IO126" s="268"/>
      <c r="IP126" s="268"/>
      <c r="IQ126" s="268"/>
      <c r="IR126" s="268"/>
      <c r="IS126" s="268"/>
      <c r="IT126" s="268"/>
      <c r="IU126" s="268"/>
      <c r="IV126" s="268"/>
    </row>
    <row r="127" spans="1:256" s="269" customFormat="1" ht="15.75">
      <c r="A127" s="358">
        <v>12</v>
      </c>
      <c r="B127" s="325" t="s">
        <v>612</v>
      </c>
      <c r="C127" s="326" t="s">
        <v>1057</v>
      </c>
      <c r="D127" s="326" t="s">
        <v>669</v>
      </c>
      <c r="E127" s="326">
        <v>1</v>
      </c>
      <c r="F127" s="326">
        <v>2</v>
      </c>
      <c r="G127" s="941"/>
      <c r="H127" s="695"/>
      <c r="I127" s="801"/>
      <c r="J127" s="643"/>
      <c r="K127" s="695"/>
      <c r="L127" s="946"/>
      <c r="M127" s="98" t="s">
        <v>40</v>
      </c>
      <c r="N127" s="223"/>
      <c r="O127" s="359">
        <v>6</v>
      </c>
      <c r="P127" s="267"/>
      <c r="Q127" s="267"/>
      <c r="R127" s="267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  <c r="DP127" s="268"/>
      <c r="DQ127" s="268"/>
      <c r="DR127" s="268"/>
      <c r="DS127" s="268"/>
      <c r="DT127" s="268"/>
      <c r="DU127" s="268"/>
      <c r="DV127" s="268"/>
      <c r="DW127" s="268"/>
      <c r="DX127" s="268"/>
      <c r="DY127" s="268"/>
      <c r="DZ127" s="268"/>
      <c r="EA127" s="268"/>
      <c r="EB127" s="268"/>
      <c r="EC127" s="268"/>
      <c r="ED127" s="268"/>
      <c r="EE127" s="268"/>
      <c r="EF127" s="268"/>
      <c r="EG127" s="268"/>
      <c r="EH127" s="268"/>
      <c r="EI127" s="268"/>
      <c r="EJ127" s="268"/>
      <c r="EK127" s="268"/>
      <c r="EL127" s="268"/>
      <c r="EM127" s="268"/>
      <c r="EN127" s="268"/>
      <c r="EO127" s="268"/>
      <c r="EP127" s="268"/>
      <c r="EQ127" s="268"/>
      <c r="ER127" s="268"/>
      <c r="ES127" s="268"/>
      <c r="ET127" s="268"/>
      <c r="EU127" s="268"/>
      <c r="EV127" s="268"/>
      <c r="EW127" s="268"/>
      <c r="EX127" s="268"/>
      <c r="EY127" s="268"/>
      <c r="EZ127" s="268"/>
      <c r="FA127" s="268"/>
      <c r="FB127" s="268"/>
      <c r="FC127" s="268"/>
      <c r="FD127" s="268"/>
      <c r="FE127" s="268"/>
      <c r="FF127" s="268"/>
      <c r="FG127" s="268"/>
      <c r="FH127" s="268"/>
      <c r="FI127" s="268"/>
      <c r="FJ127" s="268"/>
      <c r="FK127" s="268"/>
      <c r="FL127" s="268"/>
      <c r="FM127" s="268"/>
      <c r="FN127" s="268"/>
      <c r="FO127" s="268"/>
      <c r="FP127" s="268"/>
      <c r="FQ127" s="268"/>
      <c r="FR127" s="268"/>
      <c r="FS127" s="268"/>
      <c r="FT127" s="268"/>
      <c r="FU127" s="268"/>
      <c r="FV127" s="268"/>
      <c r="FW127" s="268"/>
      <c r="FX127" s="268"/>
      <c r="FY127" s="268"/>
      <c r="FZ127" s="268"/>
      <c r="GA127" s="268"/>
      <c r="GB127" s="268"/>
      <c r="GC127" s="268"/>
      <c r="GD127" s="268"/>
      <c r="GE127" s="268"/>
      <c r="GF127" s="268"/>
      <c r="GG127" s="268"/>
      <c r="GH127" s="268"/>
      <c r="GI127" s="268"/>
      <c r="GJ127" s="268"/>
      <c r="GK127" s="268"/>
      <c r="GL127" s="268"/>
      <c r="GM127" s="268"/>
      <c r="GN127" s="268"/>
      <c r="GO127" s="268"/>
      <c r="GP127" s="268"/>
      <c r="GQ127" s="268"/>
      <c r="GR127" s="268"/>
      <c r="GS127" s="268"/>
      <c r="GT127" s="268"/>
      <c r="GU127" s="268"/>
      <c r="GV127" s="268"/>
      <c r="GW127" s="268"/>
      <c r="GX127" s="268"/>
      <c r="GY127" s="268"/>
      <c r="GZ127" s="268"/>
      <c r="HA127" s="268"/>
      <c r="HB127" s="268"/>
      <c r="HC127" s="268"/>
      <c r="HD127" s="268"/>
      <c r="HE127" s="268"/>
      <c r="HF127" s="268"/>
      <c r="HG127" s="268"/>
      <c r="HH127" s="268"/>
      <c r="HI127" s="268"/>
      <c r="HJ127" s="268"/>
      <c r="HK127" s="268"/>
      <c r="HL127" s="268"/>
      <c r="HM127" s="268"/>
      <c r="HN127" s="268"/>
      <c r="HO127" s="268"/>
      <c r="HP127" s="268"/>
      <c r="HQ127" s="268"/>
      <c r="HR127" s="268"/>
      <c r="HS127" s="268"/>
      <c r="HT127" s="268"/>
      <c r="HU127" s="268"/>
      <c r="HV127" s="268"/>
      <c r="HW127" s="268"/>
      <c r="HX127" s="268"/>
      <c r="HY127" s="268"/>
      <c r="HZ127" s="268"/>
      <c r="IA127" s="268"/>
      <c r="IB127" s="268"/>
      <c r="IC127" s="268"/>
      <c r="ID127" s="268"/>
      <c r="IE127" s="268"/>
      <c r="IF127" s="268"/>
      <c r="IG127" s="268"/>
      <c r="IH127" s="268"/>
      <c r="II127" s="268"/>
      <c r="IJ127" s="268"/>
      <c r="IK127" s="268"/>
      <c r="IL127" s="268"/>
      <c r="IM127" s="268"/>
      <c r="IN127" s="268"/>
      <c r="IO127" s="268"/>
      <c r="IP127" s="268"/>
      <c r="IQ127" s="268"/>
      <c r="IR127" s="268"/>
      <c r="IS127" s="268"/>
      <c r="IT127" s="268"/>
      <c r="IU127" s="268"/>
      <c r="IV127" s="268"/>
    </row>
    <row r="128" spans="1:256" s="269" customFormat="1" ht="15.75">
      <c r="A128" s="358">
        <v>13</v>
      </c>
      <c r="B128" s="325" t="s">
        <v>613</v>
      </c>
      <c r="C128" s="326" t="s">
        <v>668</v>
      </c>
      <c r="D128" s="326" t="s">
        <v>557</v>
      </c>
      <c r="E128" s="326">
        <v>1</v>
      </c>
      <c r="F128" s="326">
        <v>2</v>
      </c>
      <c r="G128" s="941"/>
      <c r="H128" s="695"/>
      <c r="I128" s="801"/>
      <c r="J128" s="643"/>
      <c r="K128" s="695"/>
      <c r="L128" s="946"/>
      <c r="M128" s="98" t="s">
        <v>40</v>
      </c>
      <c r="N128" s="223"/>
      <c r="O128" s="359">
        <v>3</v>
      </c>
      <c r="P128" s="267"/>
      <c r="Q128" s="267"/>
      <c r="R128" s="267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8"/>
      <c r="DR128" s="268"/>
      <c r="DS128" s="268"/>
      <c r="DT128" s="268"/>
      <c r="DU128" s="268"/>
      <c r="DV128" s="268"/>
      <c r="DW128" s="268"/>
      <c r="DX128" s="268"/>
      <c r="DY128" s="268"/>
      <c r="DZ128" s="268"/>
      <c r="EA128" s="268"/>
      <c r="EB128" s="268"/>
      <c r="EC128" s="268"/>
      <c r="ED128" s="268"/>
      <c r="EE128" s="268"/>
      <c r="EF128" s="268"/>
      <c r="EG128" s="268"/>
      <c r="EH128" s="268"/>
      <c r="EI128" s="268"/>
      <c r="EJ128" s="268"/>
      <c r="EK128" s="268"/>
      <c r="EL128" s="268"/>
      <c r="EM128" s="268"/>
      <c r="EN128" s="268"/>
      <c r="EO128" s="268"/>
      <c r="EP128" s="268"/>
      <c r="EQ128" s="268"/>
      <c r="ER128" s="268"/>
      <c r="ES128" s="268"/>
      <c r="ET128" s="268"/>
      <c r="EU128" s="268"/>
      <c r="EV128" s="268"/>
      <c r="EW128" s="268"/>
      <c r="EX128" s="268"/>
      <c r="EY128" s="268"/>
      <c r="EZ128" s="268"/>
      <c r="FA128" s="268"/>
      <c r="FB128" s="268"/>
      <c r="FC128" s="268"/>
      <c r="FD128" s="268"/>
      <c r="FE128" s="268"/>
      <c r="FF128" s="268"/>
      <c r="FG128" s="268"/>
      <c r="FH128" s="268"/>
      <c r="FI128" s="268"/>
      <c r="FJ128" s="268"/>
      <c r="FK128" s="268"/>
      <c r="FL128" s="268"/>
      <c r="FM128" s="268"/>
      <c r="FN128" s="268"/>
      <c r="FO128" s="268"/>
      <c r="FP128" s="268"/>
      <c r="FQ128" s="268"/>
      <c r="FR128" s="268"/>
      <c r="FS128" s="268"/>
      <c r="FT128" s="268"/>
      <c r="FU128" s="268"/>
      <c r="FV128" s="268"/>
      <c r="FW128" s="268"/>
      <c r="FX128" s="268"/>
      <c r="FY128" s="268"/>
      <c r="FZ128" s="268"/>
      <c r="GA128" s="268"/>
      <c r="GB128" s="268"/>
      <c r="GC128" s="268"/>
      <c r="GD128" s="268"/>
      <c r="GE128" s="268"/>
      <c r="GF128" s="268"/>
      <c r="GG128" s="268"/>
      <c r="GH128" s="268"/>
      <c r="GI128" s="268"/>
      <c r="GJ128" s="268"/>
      <c r="GK128" s="268"/>
      <c r="GL128" s="268"/>
      <c r="GM128" s="268"/>
      <c r="GN128" s="268"/>
      <c r="GO128" s="268"/>
      <c r="GP128" s="268"/>
      <c r="GQ128" s="268"/>
      <c r="GR128" s="268"/>
      <c r="GS128" s="268"/>
      <c r="GT128" s="268"/>
      <c r="GU128" s="268"/>
      <c r="GV128" s="268"/>
      <c r="GW128" s="268"/>
      <c r="GX128" s="268"/>
      <c r="GY128" s="268"/>
      <c r="GZ128" s="268"/>
      <c r="HA128" s="268"/>
      <c r="HB128" s="268"/>
      <c r="HC128" s="268"/>
      <c r="HD128" s="268"/>
      <c r="HE128" s="268"/>
      <c r="HF128" s="268"/>
      <c r="HG128" s="268"/>
      <c r="HH128" s="268"/>
      <c r="HI128" s="268"/>
      <c r="HJ128" s="268"/>
      <c r="HK128" s="268"/>
      <c r="HL128" s="268"/>
      <c r="HM128" s="268"/>
      <c r="HN128" s="268"/>
      <c r="HO128" s="268"/>
      <c r="HP128" s="268"/>
      <c r="HQ128" s="268"/>
      <c r="HR128" s="268"/>
      <c r="HS128" s="268"/>
      <c r="HT128" s="268"/>
      <c r="HU128" s="268"/>
      <c r="HV128" s="268"/>
      <c r="HW128" s="268"/>
      <c r="HX128" s="268"/>
      <c r="HY128" s="268"/>
      <c r="HZ128" s="268"/>
      <c r="IA128" s="268"/>
      <c r="IB128" s="268"/>
      <c r="IC128" s="268"/>
      <c r="ID128" s="268"/>
      <c r="IE128" s="268"/>
      <c r="IF128" s="268"/>
      <c r="IG128" s="268"/>
      <c r="IH128" s="268"/>
      <c r="II128" s="268"/>
      <c r="IJ128" s="268"/>
      <c r="IK128" s="268"/>
      <c r="IL128" s="268"/>
      <c r="IM128" s="268"/>
      <c r="IN128" s="268"/>
      <c r="IO128" s="268"/>
      <c r="IP128" s="268"/>
      <c r="IQ128" s="268"/>
      <c r="IR128" s="268"/>
      <c r="IS128" s="268"/>
      <c r="IT128" s="268"/>
      <c r="IU128" s="268"/>
      <c r="IV128" s="268"/>
    </row>
    <row r="129" spans="1:256" s="269" customFormat="1" ht="15.75">
      <c r="A129" s="358">
        <v>14</v>
      </c>
      <c r="B129" s="325" t="s">
        <v>614</v>
      </c>
      <c r="C129" s="326" t="s">
        <v>1058</v>
      </c>
      <c r="D129" s="326" t="s">
        <v>1228</v>
      </c>
      <c r="E129" s="326">
        <v>2</v>
      </c>
      <c r="F129" s="326">
        <v>2</v>
      </c>
      <c r="G129" s="941"/>
      <c r="H129" s="695"/>
      <c r="I129" s="801"/>
      <c r="J129" s="643"/>
      <c r="K129" s="695"/>
      <c r="L129" s="946"/>
      <c r="M129" s="98" t="s">
        <v>40</v>
      </c>
      <c r="N129" s="223"/>
      <c r="O129" s="359">
        <v>3</v>
      </c>
      <c r="P129" s="267"/>
      <c r="Q129" s="267"/>
      <c r="R129" s="267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68"/>
      <c r="DT129" s="268"/>
      <c r="DU129" s="268"/>
      <c r="DV129" s="268"/>
      <c r="DW129" s="268"/>
      <c r="DX129" s="268"/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/>
      <c r="EL129" s="268"/>
      <c r="EM129" s="268"/>
      <c r="EN129" s="268"/>
      <c r="EO129" s="268"/>
      <c r="EP129" s="268"/>
      <c r="EQ129" s="268"/>
      <c r="ER129" s="268"/>
      <c r="ES129" s="268"/>
      <c r="ET129" s="268"/>
      <c r="EU129" s="268"/>
      <c r="EV129" s="268"/>
      <c r="EW129" s="268"/>
      <c r="EX129" s="268"/>
      <c r="EY129" s="268"/>
      <c r="EZ129" s="268"/>
      <c r="FA129" s="268"/>
      <c r="FB129" s="268"/>
      <c r="FC129" s="268"/>
      <c r="FD129" s="268"/>
      <c r="FE129" s="268"/>
      <c r="FF129" s="268"/>
      <c r="FG129" s="268"/>
      <c r="FH129" s="268"/>
      <c r="FI129" s="268"/>
      <c r="FJ129" s="268"/>
      <c r="FK129" s="268"/>
      <c r="FL129" s="268"/>
      <c r="FM129" s="268"/>
      <c r="FN129" s="268"/>
      <c r="FO129" s="268"/>
      <c r="FP129" s="268"/>
      <c r="FQ129" s="268"/>
      <c r="FR129" s="268"/>
      <c r="FS129" s="268"/>
      <c r="FT129" s="268"/>
      <c r="FU129" s="268"/>
      <c r="FV129" s="268"/>
      <c r="FW129" s="268"/>
      <c r="FX129" s="268"/>
      <c r="FY129" s="268"/>
      <c r="FZ129" s="268"/>
      <c r="GA129" s="268"/>
      <c r="GB129" s="268"/>
      <c r="GC129" s="268"/>
      <c r="GD129" s="268"/>
      <c r="GE129" s="268"/>
      <c r="GF129" s="268"/>
      <c r="GG129" s="268"/>
      <c r="GH129" s="268"/>
      <c r="GI129" s="268"/>
      <c r="GJ129" s="268"/>
      <c r="GK129" s="268"/>
      <c r="GL129" s="268"/>
      <c r="GM129" s="268"/>
      <c r="GN129" s="268"/>
      <c r="GO129" s="268"/>
      <c r="GP129" s="268"/>
      <c r="GQ129" s="268"/>
      <c r="GR129" s="268"/>
      <c r="GS129" s="268"/>
      <c r="GT129" s="268"/>
      <c r="GU129" s="268"/>
      <c r="GV129" s="268"/>
      <c r="GW129" s="268"/>
      <c r="GX129" s="268"/>
      <c r="GY129" s="268"/>
      <c r="GZ129" s="268"/>
      <c r="HA129" s="268"/>
      <c r="HB129" s="268"/>
      <c r="HC129" s="268"/>
      <c r="HD129" s="268"/>
      <c r="HE129" s="268"/>
      <c r="HF129" s="268"/>
      <c r="HG129" s="268"/>
      <c r="HH129" s="268"/>
      <c r="HI129" s="268"/>
      <c r="HJ129" s="268"/>
      <c r="HK129" s="268"/>
      <c r="HL129" s="268"/>
      <c r="HM129" s="268"/>
      <c r="HN129" s="268"/>
      <c r="HO129" s="268"/>
      <c r="HP129" s="268"/>
      <c r="HQ129" s="268"/>
      <c r="HR129" s="268"/>
      <c r="HS129" s="268"/>
      <c r="HT129" s="268"/>
      <c r="HU129" s="268"/>
      <c r="HV129" s="268"/>
      <c r="HW129" s="268"/>
      <c r="HX129" s="268"/>
      <c r="HY129" s="268"/>
      <c r="HZ129" s="268"/>
      <c r="IA129" s="268"/>
      <c r="IB129" s="268"/>
      <c r="IC129" s="268"/>
      <c r="ID129" s="268"/>
      <c r="IE129" s="268"/>
      <c r="IF129" s="268"/>
      <c r="IG129" s="268"/>
      <c r="IH129" s="268"/>
      <c r="II129" s="268"/>
      <c r="IJ129" s="268"/>
      <c r="IK129" s="268"/>
      <c r="IL129" s="268"/>
      <c r="IM129" s="268"/>
      <c r="IN129" s="268"/>
      <c r="IO129" s="268"/>
      <c r="IP129" s="268"/>
      <c r="IQ129" s="268"/>
      <c r="IR129" s="268"/>
      <c r="IS129" s="268"/>
      <c r="IT129" s="268"/>
      <c r="IU129" s="268"/>
      <c r="IV129" s="268"/>
    </row>
    <row r="130" spans="1:256" s="269" customFormat="1" ht="15.75">
      <c r="A130" s="358">
        <v>15</v>
      </c>
      <c r="B130" s="325" t="s">
        <v>615</v>
      </c>
      <c r="C130" s="326" t="s">
        <v>667</v>
      </c>
      <c r="D130" s="326" t="s">
        <v>979</v>
      </c>
      <c r="E130" s="326">
        <v>1</v>
      </c>
      <c r="F130" s="326">
        <v>1</v>
      </c>
      <c r="G130" s="941"/>
      <c r="H130" s="695"/>
      <c r="I130" s="801"/>
      <c r="J130" s="643"/>
      <c r="K130" s="695"/>
      <c r="L130" s="946"/>
      <c r="M130" s="98" t="s">
        <v>40</v>
      </c>
      <c r="N130" s="223"/>
      <c r="O130" s="359">
        <v>3</v>
      </c>
      <c r="P130" s="267"/>
      <c r="Q130" s="267"/>
      <c r="R130" s="267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/>
      <c r="DY130" s="268"/>
      <c r="DZ130" s="268"/>
      <c r="EA130" s="268"/>
      <c r="EB130" s="268"/>
      <c r="EC130" s="268"/>
      <c r="ED130" s="268"/>
      <c r="EE130" s="268"/>
      <c r="EF130" s="268"/>
      <c r="EG130" s="268"/>
      <c r="EH130" s="268"/>
      <c r="EI130" s="268"/>
      <c r="EJ130" s="268"/>
      <c r="EK130" s="268"/>
      <c r="EL130" s="268"/>
      <c r="EM130" s="268"/>
      <c r="EN130" s="268"/>
      <c r="EO130" s="268"/>
      <c r="EP130" s="268"/>
      <c r="EQ130" s="268"/>
      <c r="ER130" s="268"/>
      <c r="ES130" s="268"/>
      <c r="ET130" s="268"/>
      <c r="EU130" s="268"/>
      <c r="EV130" s="268"/>
      <c r="EW130" s="268"/>
      <c r="EX130" s="268"/>
      <c r="EY130" s="268"/>
      <c r="EZ130" s="268"/>
      <c r="FA130" s="268"/>
      <c r="FB130" s="268"/>
      <c r="FC130" s="268"/>
      <c r="FD130" s="268"/>
      <c r="FE130" s="268"/>
      <c r="FF130" s="268"/>
      <c r="FG130" s="268"/>
      <c r="FH130" s="268"/>
      <c r="FI130" s="268"/>
      <c r="FJ130" s="268"/>
      <c r="FK130" s="268"/>
      <c r="FL130" s="268"/>
      <c r="FM130" s="268"/>
      <c r="FN130" s="268"/>
      <c r="FO130" s="268"/>
      <c r="FP130" s="268"/>
      <c r="FQ130" s="268"/>
      <c r="FR130" s="268"/>
      <c r="FS130" s="268"/>
      <c r="FT130" s="268"/>
      <c r="FU130" s="268"/>
      <c r="FV130" s="268"/>
      <c r="FW130" s="268"/>
      <c r="FX130" s="268"/>
      <c r="FY130" s="268"/>
      <c r="FZ130" s="268"/>
      <c r="GA130" s="268"/>
      <c r="GB130" s="268"/>
      <c r="GC130" s="268"/>
      <c r="GD130" s="268"/>
      <c r="GE130" s="268"/>
      <c r="GF130" s="268"/>
      <c r="GG130" s="268"/>
      <c r="GH130" s="268"/>
      <c r="GI130" s="268"/>
      <c r="GJ130" s="268"/>
      <c r="GK130" s="268"/>
      <c r="GL130" s="268"/>
      <c r="GM130" s="268"/>
      <c r="GN130" s="268"/>
      <c r="GO130" s="268"/>
      <c r="GP130" s="268"/>
      <c r="GQ130" s="268"/>
      <c r="GR130" s="268"/>
      <c r="GS130" s="268"/>
      <c r="GT130" s="268"/>
      <c r="GU130" s="268"/>
      <c r="GV130" s="268"/>
      <c r="GW130" s="268"/>
      <c r="GX130" s="268"/>
      <c r="GY130" s="268"/>
      <c r="GZ130" s="268"/>
      <c r="HA130" s="268"/>
      <c r="HB130" s="268"/>
      <c r="HC130" s="268"/>
      <c r="HD130" s="268"/>
      <c r="HE130" s="268"/>
      <c r="HF130" s="268"/>
      <c r="HG130" s="268"/>
      <c r="HH130" s="268"/>
      <c r="HI130" s="268"/>
      <c r="HJ130" s="268"/>
      <c r="HK130" s="268"/>
      <c r="HL130" s="268"/>
      <c r="HM130" s="268"/>
      <c r="HN130" s="268"/>
      <c r="HO130" s="268"/>
      <c r="HP130" s="268"/>
      <c r="HQ130" s="268"/>
      <c r="HR130" s="268"/>
      <c r="HS130" s="268"/>
      <c r="HT130" s="268"/>
      <c r="HU130" s="268"/>
      <c r="HV130" s="268"/>
      <c r="HW130" s="268"/>
      <c r="HX130" s="268"/>
      <c r="HY130" s="268"/>
      <c r="HZ130" s="268"/>
      <c r="IA130" s="268"/>
      <c r="IB130" s="268"/>
      <c r="IC130" s="268"/>
      <c r="ID130" s="268"/>
      <c r="IE130" s="268"/>
      <c r="IF130" s="268"/>
      <c r="IG130" s="268"/>
      <c r="IH130" s="268"/>
      <c r="II130" s="268"/>
      <c r="IJ130" s="268"/>
      <c r="IK130" s="268"/>
      <c r="IL130" s="268"/>
      <c r="IM130" s="268"/>
      <c r="IN130" s="268"/>
      <c r="IO130" s="268"/>
      <c r="IP130" s="268"/>
      <c r="IQ130" s="268"/>
      <c r="IR130" s="268"/>
      <c r="IS130" s="268"/>
      <c r="IT130" s="268"/>
      <c r="IU130" s="268"/>
      <c r="IV130" s="268"/>
    </row>
    <row r="131" spans="1:256" s="269" customFormat="1" ht="32.25" thickBot="1">
      <c r="A131" s="358">
        <v>16</v>
      </c>
      <c r="B131" s="325" t="s">
        <v>616</v>
      </c>
      <c r="C131" s="326" t="s">
        <v>667</v>
      </c>
      <c r="D131" s="326" t="s">
        <v>979</v>
      </c>
      <c r="E131" s="326" t="s">
        <v>618</v>
      </c>
      <c r="F131" s="326">
        <v>3</v>
      </c>
      <c r="G131" s="941"/>
      <c r="H131" s="695"/>
      <c r="I131" s="801"/>
      <c r="J131" s="643"/>
      <c r="K131" s="695"/>
      <c r="L131" s="946"/>
      <c r="M131" s="98" t="s">
        <v>40</v>
      </c>
      <c r="N131" s="223"/>
      <c r="O131" s="359">
        <v>3</v>
      </c>
      <c r="P131" s="267"/>
      <c r="Q131" s="267"/>
      <c r="R131" s="267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8"/>
      <c r="DS131" s="268"/>
      <c r="DT131" s="268"/>
      <c r="DU131" s="268"/>
      <c r="DV131" s="268"/>
      <c r="DW131" s="268"/>
      <c r="DX131" s="268"/>
      <c r="DY131" s="268"/>
      <c r="DZ131" s="268"/>
      <c r="EA131" s="268"/>
      <c r="EB131" s="268"/>
      <c r="EC131" s="268"/>
      <c r="ED131" s="268"/>
      <c r="EE131" s="268"/>
      <c r="EF131" s="268"/>
      <c r="EG131" s="268"/>
      <c r="EH131" s="268"/>
      <c r="EI131" s="268"/>
      <c r="EJ131" s="268"/>
      <c r="EK131" s="268"/>
      <c r="EL131" s="268"/>
      <c r="EM131" s="268"/>
      <c r="EN131" s="268"/>
      <c r="EO131" s="268"/>
      <c r="EP131" s="268"/>
      <c r="EQ131" s="268"/>
      <c r="ER131" s="268"/>
      <c r="ES131" s="268"/>
      <c r="ET131" s="268"/>
      <c r="EU131" s="268"/>
      <c r="EV131" s="268"/>
      <c r="EW131" s="268"/>
      <c r="EX131" s="268"/>
      <c r="EY131" s="268"/>
      <c r="EZ131" s="268"/>
      <c r="FA131" s="268"/>
      <c r="FB131" s="268"/>
      <c r="FC131" s="268"/>
      <c r="FD131" s="268"/>
      <c r="FE131" s="268"/>
      <c r="FF131" s="268"/>
      <c r="FG131" s="268"/>
      <c r="FH131" s="268"/>
      <c r="FI131" s="268"/>
      <c r="FJ131" s="268"/>
      <c r="FK131" s="268"/>
      <c r="FL131" s="268"/>
      <c r="FM131" s="268"/>
      <c r="FN131" s="268"/>
      <c r="FO131" s="268"/>
      <c r="FP131" s="268"/>
      <c r="FQ131" s="268"/>
      <c r="FR131" s="268"/>
      <c r="FS131" s="268"/>
      <c r="FT131" s="268"/>
      <c r="FU131" s="268"/>
      <c r="FV131" s="268"/>
      <c r="FW131" s="268"/>
      <c r="FX131" s="268"/>
      <c r="FY131" s="268"/>
      <c r="FZ131" s="268"/>
      <c r="GA131" s="268"/>
      <c r="GB131" s="268"/>
      <c r="GC131" s="268"/>
      <c r="GD131" s="268"/>
      <c r="GE131" s="268"/>
      <c r="GF131" s="268"/>
      <c r="GG131" s="268"/>
      <c r="GH131" s="268"/>
      <c r="GI131" s="268"/>
      <c r="GJ131" s="268"/>
      <c r="GK131" s="268"/>
      <c r="GL131" s="268"/>
      <c r="GM131" s="268"/>
      <c r="GN131" s="268"/>
      <c r="GO131" s="268"/>
      <c r="GP131" s="268"/>
      <c r="GQ131" s="268"/>
      <c r="GR131" s="268"/>
      <c r="GS131" s="268"/>
      <c r="GT131" s="268"/>
      <c r="GU131" s="268"/>
      <c r="GV131" s="268"/>
      <c r="GW131" s="268"/>
      <c r="GX131" s="268"/>
      <c r="GY131" s="268"/>
      <c r="GZ131" s="268"/>
      <c r="HA131" s="268"/>
      <c r="HB131" s="268"/>
      <c r="HC131" s="268"/>
      <c r="HD131" s="268"/>
      <c r="HE131" s="268"/>
      <c r="HF131" s="268"/>
      <c r="HG131" s="268"/>
      <c r="HH131" s="268"/>
      <c r="HI131" s="268"/>
      <c r="HJ131" s="268"/>
      <c r="HK131" s="268"/>
      <c r="HL131" s="268"/>
      <c r="HM131" s="268"/>
      <c r="HN131" s="268"/>
      <c r="HO131" s="268"/>
      <c r="HP131" s="268"/>
      <c r="HQ131" s="268"/>
      <c r="HR131" s="268"/>
      <c r="HS131" s="268"/>
      <c r="HT131" s="268"/>
      <c r="HU131" s="268"/>
      <c r="HV131" s="268"/>
      <c r="HW131" s="268"/>
      <c r="HX131" s="268"/>
      <c r="HY131" s="268"/>
      <c r="HZ131" s="268"/>
      <c r="IA131" s="268"/>
      <c r="IB131" s="268"/>
      <c r="IC131" s="268"/>
      <c r="ID131" s="268"/>
      <c r="IE131" s="268"/>
      <c r="IF131" s="268"/>
      <c r="IG131" s="268"/>
      <c r="IH131" s="268"/>
      <c r="II131" s="268"/>
      <c r="IJ131" s="268"/>
      <c r="IK131" s="268"/>
      <c r="IL131" s="268"/>
      <c r="IM131" s="268"/>
      <c r="IN131" s="268"/>
      <c r="IO131" s="268"/>
      <c r="IP131" s="268"/>
      <c r="IQ131" s="268"/>
      <c r="IR131" s="268"/>
      <c r="IS131" s="268"/>
      <c r="IT131" s="268"/>
      <c r="IU131" s="268"/>
      <c r="IV131" s="268"/>
    </row>
    <row r="132" spans="1:19" ht="15.75" thickBot="1">
      <c r="A132" s="261"/>
      <c r="B132" s="262"/>
      <c r="C132" s="261"/>
      <c r="D132" s="261"/>
      <c r="E132" s="261"/>
      <c r="F132" s="261"/>
      <c r="G132" s="261"/>
      <c r="H132" s="261"/>
      <c r="I132" s="261"/>
      <c r="J132" s="261"/>
      <c r="K132" s="422" t="s">
        <v>1045</v>
      </c>
      <c r="L132" s="463"/>
      <c r="M132" s="184">
        <f>SUM(M101:M131)</f>
        <v>290</v>
      </c>
      <c r="N132" s="129"/>
      <c r="P132" s="6"/>
      <c r="Q132" s="6"/>
      <c r="R132" s="6"/>
      <c r="S132" s="91"/>
    </row>
    <row r="133" spans="1:22" s="14" customFormat="1" ht="15" customHeight="1">
      <c r="A133" s="261"/>
      <c r="B133" s="262"/>
      <c r="C133" s="261"/>
      <c r="D133" s="261"/>
      <c r="E133" s="261"/>
      <c r="F133" s="261"/>
      <c r="G133" s="261"/>
      <c r="H133" s="261"/>
      <c r="I133" s="261"/>
      <c r="J133" s="235"/>
      <c r="K133" s="235"/>
      <c r="L133" s="235"/>
      <c r="M133" s="166" t="s">
        <v>8</v>
      </c>
      <c r="N133" s="129"/>
      <c r="O133" s="163">
        <f>SUM(O101:O132)</f>
        <v>138</v>
      </c>
      <c r="P133" s="7">
        <f>SUM(P100:P132)</f>
        <v>0</v>
      </c>
      <c r="Q133" s="7">
        <f>SUM(Q100:Q132)</f>
        <v>0</v>
      </c>
      <c r="R133" s="7">
        <f>SUM(R100:R132)</f>
        <v>0</v>
      </c>
      <c r="S133" s="91"/>
      <c r="V133" s="8"/>
    </row>
    <row r="134" spans="1:22" s="14" customFormat="1" ht="15" customHeight="1">
      <c r="A134" s="261"/>
      <c r="B134" s="262"/>
      <c r="C134" s="261"/>
      <c r="D134" s="261"/>
      <c r="E134" s="261"/>
      <c r="F134" s="261"/>
      <c r="G134" s="261"/>
      <c r="H134" s="261"/>
      <c r="I134" s="261"/>
      <c r="J134" s="261"/>
      <c r="K134" s="16"/>
      <c r="L134" s="16"/>
      <c r="M134" s="13"/>
      <c r="N134" s="129"/>
      <c r="O134" s="16"/>
      <c r="P134" s="6"/>
      <c r="Q134" s="6"/>
      <c r="R134" s="6"/>
      <c r="S134" s="91"/>
      <c r="V134" s="8"/>
    </row>
    <row r="135" spans="1:21" ht="71.25">
      <c r="A135" s="95" t="s">
        <v>1018</v>
      </c>
      <c r="B135" s="95" t="s">
        <v>1015</v>
      </c>
      <c r="C135" s="95" t="s">
        <v>6</v>
      </c>
      <c r="D135" s="95" t="s">
        <v>662</v>
      </c>
      <c r="E135" s="96" t="s">
        <v>1033</v>
      </c>
      <c r="F135" s="97" t="s">
        <v>1034</v>
      </c>
      <c r="G135" s="95" t="s">
        <v>7</v>
      </c>
      <c r="H135" s="95" t="s">
        <v>1019</v>
      </c>
      <c r="I135" s="98" t="s">
        <v>626</v>
      </c>
      <c r="J135" s="99" t="s">
        <v>930</v>
      </c>
      <c r="K135" s="95" t="s">
        <v>931</v>
      </c>
      <c r="L135" s="110" t="s">
        <v>1017</v>
      </c>
      <c r="M135" s="199" t="s">
        <v>1043</v>
      </c>
      <c r="N135" s="150" t="s">
        <v>655</v>
      </c>
      <c r="O135" s="105" t="s">
        <v>656</v>
      </c>
      <c r="P135" s="98" t="s">
        <v>657</v>
      </c>
      <c r="Q135" s="98" t="s">
        <v>658</v>
      </c>
      <c r="R135" s="98" t="s">
        <v>659</v>
      </c>
      <c r="S135" s="91"/>
      <c r="T135" s="14"/>
      <c r="U135" s="14"/>
    </row>
    <row r="136" spans="1:19" ht="15">
      <c r="A136" s="261"/>
      <c r="B136" s="17" t="s">
        <v>1045</v>
      </c>
      <c r="C136" s="238">
        <f>SUM(M151)</f>
        <v>99</v>
      </c>
      <c r="D136" s="234" t="s">
        <v>940</v>
      </c>
      <c r="E136" s="238"/>
      <c r="F136" s="238"/>
      <c r="G136" s="238"/>
      <c r="H136" s="238"/>
      <c r="I136" s="24"/>
      <c r="J136" s="240"/>
      <c r="K136" s="240"/>
      <c r="L136" s="241"/>
      <c r="M136" s="23"/>
      <c r="N136" s="23"/>
      <c r="O136" s="24"/>
      <c r="P136" s="6"/>
      <c r="Q136" s="6"/>
      <c r="R136" s="6"/>
      <c r="S136" s="6"/>
    </row>
    <row r="137" spans="1:18" s="4" customFormat="1" ht="30">
      <c r="A137" s="261"/>
      <c r="B137" s="262"/>
      <c r="C137" s="261"/>
      <c r="D137" s="261"/>
      <c r="E137" s="261"/>
      <c r="F137" s="261"/>
      <c r="G137" s="261"/>
      <c r="H137" s="7" t="s">
        <v>663</v>
      </c>
      <c r="I137" s="192" t="s">
        <v>396</v>
      </c>
      <c r="J137" s="119" t="s">
        <v>1008</v>
      </c>
      <c r="K137" s="51" t="s">
        <v>998</v>
      </c>
      <c r="L137" s="7">
        <v>3</v>
      </c>
      <c r="M137" s="51" t="s">
        <v>730</v>
      </c>
      <c r="N137" s="129"/>
      <c r="O137" s="129"/>
      <c r="P137" s="6"/>
      <c r="Q137" s="6"/>
      <c r="R137" s="6"/>
    </row>
    <row r="138" spans="1:18" s="4" customFormat="1" ht="30">
      <c r="A138" s="7">
        <v>1</v>
      </c>
      <c r="B138" s="53" t="s">
        <v>1252</v>
      </c>
      <c r="C138" s="7" t="s">
        <v>240</v>
      </c>
      <c r="D138" s="7" t="s">
        <v>1253</v>
      </c>
      <c r="E138" s="132">
        <v>2</v>
      </c>
      <c r="F138" s="56">
        <v>2</v>
      </c>
      <c r="G138" s="7" t="s">
        <v>239</v>
      </c>
      <c r="H138" s="7" t="s">
        <v>663</v>
      </c>
      <c r="I138" s="192" t="s">
        <v>1254</v>
      </c>
      <c r="J138" s="119" t="s">
        <v>1255</v>
      </c>
      <c r="K138" s="192" t="s">
        <v>1256</v>
      </c>
      <c r="L138" s="7">
        <v>1</v>
      </c>
      <c r="M138" s="51">
        <v>15</v>
      </c>
      <c r="N138" s="10"/>
      <c r="O138" s="67"/>
      <c r="P138" s="6"/>
      <c r="Q138" s="6"/>
      <c r="R138" s="6"/>
    </row>
    <row r="139" spans="1:19" s="26" customFormat="1" ht="30">
      <c r="A139" s="261"/>
      <c r="B139" s="262"/>
      <c r="C139" s="261"/>
      <c r="D139" s="261"/>
      <c r="E139" s="261"/>
      <c r="F139" s="261"/>
      <c r="G139" s="261"/>
      <c r="H139" s="7" t="s">
        <v>663</v>
      </c>
      <c r="I139" s="192" t="s">
        <v>1257</v>
      </c>
      <c r="J139" s="119" t="s">
        <v>1258</v>
      </c>
      <c r="K139" s="192" t="s">
        <v>1259</v>
      </c>
      <c r="L139" s="7">
        <v>1</v>
      </c>
      <c r="M139" s="51" t="s">
        <v>1029</v>
      </c>
      <c r="N139" s="25"/>
      <c r="O139" s="209">
        <v>3</v>
      </c>
      <c r="P139" s="102">
        <v>1</v>
      </c>
      <c r="Q139" s="103"/>
      <c r="R139" s="104"/>
      <c r="S139" s="67"/>
    </row>
    <row r="140" spans="1:18" s="4" customFormat="1" ht="15" customHeight="1">
      <c r="A140" s="7">
        <v>1</v>
      </c>
      <c r="B140" s="53" t="s">
        <v>398</v>
      </c>
      <c r="C140" s="7" t="s">
        <v>1030</v>
      </c>
      <c r="D140" s="7"/>
      <c r="E140" s="132"/>
      <c r="F140" s="56"/>
      <c r="G140" s="7"/>
      <c r="H140" s="670" t="s">
        <v>663</v>
      </c>
      <c r="I140" s="695" t="s">
        <v>403</v>
      </c>
      <c r="J140" s="643" t="s">
        <v>397</v>
      </c>
      <c r="K140" s="192" t="s">
        <v>1164</v>
      </c>
      <c r="L140" s="7">
        <v>1</v>
      </c>
      <c r="M140" s="51">
        <v>15</v>
      </c>
      <c r="N140" s="10"/>
      <c r="O140" s="67"/>
      <c r="P140" s="6"/>
      <c r="Q140" s="6"/>
      <c r="R140" s="6"/>
    </row>
    <row r="141" spans="1:18" s="4" customFormat="1" ht="15" customHeight="1">
      <c r="A141" s="7"/>
      <c r="B141" s="53"/>
      <c r="C141" s="7"/>
      <c r="D141" s="7"/>
      <c r="E141" s="132"/>
      <c r="F141" s="56"/>
      <c r="G141" s="7"/>
      <c r="H141" s="670"/>
      <c r="I141" s="695"/>
      <c r="J141" s="643"/>
      <c r="K141" s="192" t="s">
        <v>745</v>
      </c>
      <c r="L141" s="7">
        <v>3</v>
      </c>
      <c r="M141" s="51">
        <v>10</v>
      </c>
      <c r="N141" s="10"/>
      <c r="O141" s="67"/>
      <c r="P141" s="6"/>
      <c r="Q141" s="6"/>
      <c r="R141" s="6"/>
    </row>
    <row r="142" spans="1:18" s="4" customFormat="1" ht="15">
      <c r="A142" s="7">
        <v>2</v>
      </c>
      <c r="B142" s="53" t="s">
        <v>399</v>
      </c>
      <c r="C142" s="7" t="s">
        <v>1059</v>
      </c>
      <c r="D142" s="7"/>
      <c r="E142" s="132"/>
      <c r="F142" s="56"/>
      <c r="G142" s="7"/>
      <c r="H142" s="670"/>
      <c r="I142" s="695"/>
      <c r="J142" s="643"/>
      <c r="K142" s="192" t="s">
        <v>1164</v>
      </c>
      <c r="L142" s="7">
        <v>2</v>
      </c>
      <c r="M142" s="51">
        <v>12</v>
      </c>
      <c r="N142" s="10"/>
      <c r="O142" s="67"/>
      <c r="P142" s="6"/>
      <c r="Q142" s="6"/>
      <c r="R142" s="6"/>
    </row>
    <row r="143" spans="1:18" s="4" customFormat="1" ht="15">
      <c r="A143" s="7"/>
      <c r="B143" s="53"/>
      <c r="C143" s="7"/>
      <c r="D143" s="7"/>
      <c r="E143" s="132"/>
      <c r="F143" s="56"/>
      <c r="G143" s="7"/>
      <c r="H143" s="670"/>
      <c r="I143" s="695"/>
      <c r="J143" s="643"/>
      <c r="K143" s="192" t="s">
        <v>745</v>
      </c>
      <c r="L143" s="7">
        <v>3</v>
      </c>
      <c r="M143" s="51">
        <v>10</v>
      </c>
      <c r="N143" s="10"/>
      <c r="O143" s="67"/>
      <c r="P143" s="6"/>
      <c r="Q143" s="6"/>
      <c r="R143" s="6"/>
    </row>
    <row r="144" spans="1:18" s="4" customFormat="1" ht="15">
      <c r="A144" s="7">
        <v>3</v>
      </c>
      <c r="B144" s="53" t="s">
        <v>400</v>
      </c>
      <c r="C144" s="7" t="s">
        <v>932</v>
      </c>
      <c r="D144" s="7"/>
      <c r="E144" s="132"/>
      <c r="F144" s="56"/>
      <c r="G144" s="7"/>
      <c r="H144" s="670"/>
      <c r="I144" s="695"/>
      <c r="J144" s="643"/>
      <c r="K144" s="192" t="s">
        <v>1164</v>
      </c>
      <c r="L144" s="7">
        <v>3</v>
      </c>
      <c r="M144" s="51">
        <v>10</v>
      </c>
      <c r="N144" s="10"/>
      <c r="O144" s="67"/>
      <c r="P144" s="6"/>
      <c r="Q144" s="6"/>
      <c r="R144" s="6"/>
    </row>
    <row r="145" spans="1:18" s="4" customFormat="1" ht="15">
      <c r="A145" s="7"/>
      <c r="B145" s="53"/>
      <c r="C145" s="7"/>
      <c r="D145" s="7"/>
      <c r="E145" s="132"/>
      <c r="F145" s="56"/>
      <c r="G145" s="7"/>
      <c r="H145" s="670"/>
      <c r="I145" s="695"/>
      <c r="J145" s="643"/>
      <c r="K145" s="192" t="s">
        <v>745</v>
      </c>
      <c r="L145" s="7">
        <v>3</v>
      </c>
      <c r="M145" s="51">
        <v>10</v>
      </c>
      <c r="N145" s="10"/>
      <c r="O145" s="67"/>
      <c r="P145" s="6"/>
      <c r="Q145" s="6"/>
      <c r="R145" s="6"/>
    </row>
    <row r="146" spans="1:18" s="4" customFormat="1" ht="15">
      <c r="A146" s="7">
        <v>4</v>
      </c>
      <c r="B146" s="53" t="s">
        <v>401</v>
      </c>
      <c r="C146" s="7" t="s">
        <v>1030</v>
      </c>
      <c r="D146" s="7"/>
      <c r="E146" s="132"/>
      <c r="F146" s="56"/>
      <c r="G146" s="7"/>
      <c r="H146" s="670"/>
      <c r="I146" s="695"/>
      <c r="J146" s="643"/>
      <c r="K146" s="192" t="s">
        <v>1164</v>
      </c>
      <c r="L146" s="7">
        <v>5</v>
      </c>
      <c r="M146" s="51">
        <v>6</v>
      </c>
      <c r="N146" s="10"/>
      <c r="O146" s="67"/>
      <c r="P146" s="6"/>
      <c r="Q146" s="6"/>
      <c r="R146" s="6"/>
    </row>
    <row r="147" spans="1:18" s="4" customFormat="1" ht="15">
      <c r="A147" s="7"/>
      <c r="B147" s="53"/>
      <c r="C147" s="7"/>
      <c r="D147" s="7"/>
      <c r="E147" s="132"/>
      <c r="F147" s="56"/>
      <c r="G147" s="7"/>
      <c r="H147" s="670"/>
      <c r="I147" s="695"/>
      <c r="J147" s="643"/>
      <c r="K147" s="192" t="s">
        <v>745</v>
      </c>
      <c r="L147" s="7">
        <v>3</v>
      </c>
      <c r="M147" s="51">
        <v>10</v>
      </c>
      <c r="N147" s="10"/>
      <c r="O147" s="67"/>
      <c r="P147" s="6"/>
      <c r="Q147" s="6"/>
      <c r="R147" s="6"/>
    </row>
    <row r="148" spans="1:18" s="4" customFormat="1" ht="15">
      <c r="A148" s="7">
        <v>5</v>
      </c>
      <c r="B148" s="53" t="s">
        <v>402</v>
      </c>
      <c r="C148" s="7" t="s">
        <v>667</v>
      </c>
      <c r="D148" s="7"/>
      <c r="E148" s="132"/>
      <c r="F148" s="56"/>
      <c r="G148" s="7"/>
      <c r="H148" s="670"/>
      <c r="I148" s="695"/>
      <c r="J148" s="643"/>
      <c r="K148" s="192" t="s">
        <v>1164</v>
      </c>
      <c r="L148" s="7">
        <v>5</v>
      </c>
      <c r="M148" s="51">
        <v>6</v>
      </c>
      <c r="N148" s="10"/>
      <c r="O148" s="67"/>
      <c r="P148" s="6"/>
      <c r="Q148" s="6"/>
      <c r="R148" s="6"/>
    </row>
    <row r="149" spans="1:18" s="4" customFormat="1" ht="15">
      <c r="A149" s="7"/>
      <c r="B149" s="53"/>
      <c r="C149" s="7"/>
      <c r="D149" s="7"/>
      <c r="E149" s="132"/>
      <c r="F149" s="56"/>
      <c r="G149" s="7"/>
      <c r="H149" s="670"/>
      <c r="I149" s="695"/>
      <c r="J149" s="643"/>
      <c r="K149" s="192" t="s">
        <v>745</v>
      </c>
      <c r="L149" s="7">
        <v>3</v>
      </c>
      <c r="M149" s="51">
        <v>10</v>
      </c>
      <c r="N149" s="10"/>
      <c r="O149" s="67"/>
      <c r="P149" s="6"/>
      <c r="Q149" s="6"/>
      <c r="R149" s="6"/>
    </row>
    <row r="150" spans="1:18" s="4" customFormat="1" ht="15.75" thickBot="1">
      <c r="A150" s="7">
        <v>6</v>
      </c>
      <c r="B150" s="53"/>
      <c r="C150" s="7"/>
      <c r="D150" s="7"/>
      <c r="E150" s="132"/>
      <c r="F150" s="56"/>
      <c r="G150" s="7"/>
      <c r="H150" s="670"/>
      <c r="I150" s="695"/>
      <c r="J150" s="643"/>
      <c r="K150" s="192" t="s">
        <v>1164</v>
      </c>
      <c r="L150" s="7"/>
      <c r="M150" s="51"/>
      <c r="N150" s="10"/>
      <c r="O150" s="67"/>
      <c r="P150" s="6"/>
      <c r="Q150" s="6"/>
      <c r="R150" s="6"/>
    </row>
    <row r="151" spans="1:19" ht="15.75" customHeight="1" thickBot="1">
      <c r="A151" s="261"/>
      <c r="B151" s="262"/>
      <c r="C151" s="261"/>
      <c r="D151" s="261"/>
      <c r="E151" s="261"/>
      <c r="F151" s="261"/>
      <c r="G151" s="261"/>
      <c r="H151" s="261"/>
      <c r="I151" s="261"/>
      <c r="J151" s="261"/>
      <c r="K151" s="254" t="s">
        <v>1045</v>
      </c>
      <c r="L151" s="116"/>
      <c r="M151" s="89">
        <f>SUM(M140:M150)</f>
        <v>99</v>
      </c>
      <c r="N151" s="23"/>
      <c r="O151" s="24"/>
      <c r="P151" s="6"/>
      <c r="Q151" s="6"/>
      <c r="R151" s="6"/>
      <c r="S151" s="6"/>
    </row>
    <row r="152" spans="1:22" ht="14.25" customHeight="1">
      <c r="A152" s="261"/>
      <c r="B152" s="262"/>
      <c r="C152" s="261"/>
      <c r="D152" s="261"/>
      <c r="E152" s="261"/>
      <c r="F152" s="261"/>
      <c r="G152" s="261"/>
      <c r="H152" s="261"/>
      <c r="I152" s="261"/>
      <c r="J152" s="261"/>
      <c r="K152" s="235"/>
      <c r="L152" s="235"/>
      <c r="M152" s="166" t="s">
        <v>19</v>
      </c>
      <c r="N152" s="6"/>
      <c r="O152" s="163">
        <f>SUM(O151:O151)</f>
        <v>0</v>
      </c>
      <c r="P152" s="7">
        <f>SUM(P151:P151)</f>
        <v>0</v>
      </c>
      <c r="Q152" s="7">
        <f>SUM(Q151:Q151)</f>
        <v>0</v>
      </c>
      <c r="R152" s="7">
        <f>SUM(R151:R151)</f>
        <v>0</v>
      </c>
      <c r="S152" s="246">
        <f>SUM(S140:S151)</f>
        <v>0</v>
      </c>
      <c r="T152" s="7">
        <f>SUM(T132:T151)</f>
        <v>0</v>
      </c>
      <c r="U152" s="7">
        <f>SUM(U132:U151)</f>
        <v>0</v>
      </c>
      <c r="V152" s="7">
        <f>SUM(V132:V151)</f>
        <v>0</v>
      </c>
    </row>
    <row r="153" spans="1:19" s="94" customFormat="1" ht="15">
      <c r="A153" s="261"/>
      <c r="B153" s="262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106"/>
      <c r="P153" s="106"/>
      <c r="Q153" s="106"/>
      <c r="R153" s="106"/>
      <c r="S153" s="6"/>
    </row>
    <row r="154" spans="1:18" ht="71.25">
      <c r="A154" s="95" t="s">
        <v>1018</v>
      </c>
      <c r="B154" s="95" t="s">
        <v>1015</v>
      </c>
      <c r="C154" s="95" t="s">
        <v>6</v>
      </c>
      <c r="D154" s="95" t="s">
        <v>662</v>
      </c>
      <c r="E154" s="96" t="s">
        <v>1033</v>
      </c>
      <c r="F154" s="97" t="s">
        <v>1034</v>
      </c>
      <c r="G154" s="95" t="s">
        <v>7</v>
      </c>
      <c r="H154" s="95" t="s">
        <v>1019</v>
      </c>
      <c r="I154" s="98" t="s">
        <v>626</v>
      </c>
      <c r="J154" s="99" t="s">
        <v>930</v>
      </c>
      <c r="K154" s="95" t="s">
        <v>931</v>
      </c>
      <c r="L154" s="110" t="s">
        <v>1017</v>
      </c>
      <c r="M154" s="199" t="s">
        <v>1043</v>
      </c>
      <c r="N154" s="150" t="s">
        <v>655</v>
      </c>
      <c r="O154" s="105" t="s">
        <v>656</v>
      </c>
      <c r="P154" s="98" t="s">
        <v>657</v>
      </c>
      <c r="Q154" s="98" t="s">
        <v>658</v>
      </c>
      <c r="R154" s="98" t="s">
        <v>659</v>
      </c>
    </row>
    <row r="155" spans="1:22" s="4" customFormat="1" ht="15">
      <c r="A155" s="261"/>
      <c r="B155" s="17" t="s">
        <v>1045</v>
      </c>
      <c r="C155" s="35">
        <f>SUM(M161)</f>
        <v>0</v>
      </c>
      <c r="D155" s="234" t="s">
        <v>949</v>
      </c>
      <c r="F155" s="238"/>
      <c r="G155" s="9"/>
      <c r="H155" s="238"/>
      <c r="I155" s="28"/>
      <c r="J155" s="29"/>
      <c r="K155" s="14"/>
      <c r="L155" s="109"/>
      <c r="M155" s="10"/>
      <c r="N155" s="6"/>
      <c r="O155" s="6"/>
      <c r="P155" s="10"/>
      <c r="Q155" s="10"/>
      <c r="R155" s="10"/>
      <c r="S155" s="10"/>
      <c r="T155" s="8"/>
      <c r="U155" s="8"/>
      <c r="V155" s="8"/>
    </row>
    <row r="156" spans="1:19" ht="30">
      <c r="A156" s="261"/>
      <c r="B156" s="262"/>
      <c r="C156" s="261"/>
      <c r="D156" s="261"/>
      <c r="E156" s="261"/>
      <c r="F156" s="261"/>
      <c r="G156" s="261">
        <v>1</v>
      </c>
      <c r="H156" s="44" t="s">
        <v>1040</v>
      </c>
      <c r="I156" s="192"/>
      <c r="J156" s="324"/>
      <c r="K156" s="46" t="s">
        <v>998</v>
      </c>
      <c r="L156" s="51"/>
      <c r="M156" s="51"/>
      <c r="N156" s="10"/>
      <c r="P156" s="102"/>
      <c r="Q156" s="103"/>
      <c r="R156" s="104"/>
      <c r="S156" s="4"/>
    </row>
    <row r="157" spans="1:22" s="4" customFormat="1" ht="15">
      <c r="A157" s="7">
        <v>1</v>
      </c>
      <c r="B157" s="53"/>
      <c r="C157" s="7"/>
      <c r="D157" s="7"/>
      <c r="E157" s="132"/>
      <c r="F157" s="56"/>
      <c r="G157" s="7"/>
      <c r="H157" s="738" t="s">
        <v>1040</v>
      </c>
      <c r="I157" s="685"/>
      <c r="J157" s="775"/>
      <c r="K157" s="192" t="s">
        <v>1163</v>
      </c>
      <c r="L157" s="187"/>
      <c r="M157" s="51"/>
      <c r="N157" s="10"/>
      <c r="O157" s="23"/>
      <c r="P157" s="6"/>
      <c r="Q157" s="6"/>
      <c r="R157" s="6"/>
      <c r="S157" s="10"/>
      <c r="T157" s="8"/>
      <c r="U157" s="8"/>
      <c r="V157" s="8"/>
    </row>
    <row r="158" spans="1:22" s="4" customFormat="1" ht="15">
      <c r="A158" s="264"/>
      <c r="B158" s="264"/>
      <c r="C158" s="264"/>
      <c r="D158" s="264"/>
      <c r="E158" s="264"/>
      <c r="F158" s="264"/>
      <c r="G158" s="264"/>
      <c r="H158" s="739"/>
      <c r="I158" s="687"/>
      <c r="J158" s="776"/>
      <c r="K158" s="192" t="s">
        <v>927</v>
      </c>
      <c r="L158" s="187"/>
      <c r="M158" s="51"/>
      <c r="N158" s="10"/>
      <c r="O158" s="23"/>
      <c r="P158" s="6"/>
      <c r="Q158" s="6"/>
      <c r="R158" s="6"/>
      <c r="S158" s="10"/>
      <c r="T158" s="8"/>
      <c r="U158" s="8"/>
      <c r="V158" s="8"/>
    </row>
    <row r="159" spans="1:22" s="4" customFormat="1" ht="15">
      <c r="A159" s="7">
        <v>2</v>
      </c>
      <c r="B159" s="53"/>
      <c r="C159" s="7"/>
      <c r="D159" s="7"/>
      <c r="E159" s="132"/>
      <c r="F159" s="56"/>
      <c r="G159" s="7"/>
      <c r="H159" s="738" t="s">
        <v>1040</v>
      </c>
      <c r="I159" s="685"/>
      <c r="J159" s="775"/>
      <c r="K159" s="192" t="s">
        <v>1164</v>
      </c>
      <c r="L159" s="187"/>
      <c r="M159" s="51"/>
      <c r="N159" s="10"/>
      <c r="O159" s="23"/>
      <c r="P159" s="6"/>
      <c r="Q159" s="6"/>
      <c r="R159" s="6"/>
      <c r="S159" s="10"/>
      <c r="T159" s="8"/>
      <c r="U159" s="8"/>
      <c r="V159" s="8"/>
    </row>
    <row r="160" spans="1:22" s="4" customFormat="1" ht="15">
      <c r="A160" s="264"/>
      <c r="B160" s="264"/>
      <c r="C160" s="264"/>
      <c r="D160" s="264"/>
      <c r="E160" s="264"/>
      <c r="F160" s="264"/>
      <c r="G160" s="264"/>
      <c r="H160" s="739"/>
      <c r="I160" s="687"/>
      <c r="J160" s="776"/>
      <c r="K160" s="192" t="s">
        <v>927</v>
      </c>
      <c r="L160" s="187"/>
      <c r="M160" s="51"/>
      <c r="N160" s="10"/>
      <c r="O160" s="23"/>
      <c r="P160" s="6"/>
      <c r="Q160" s="6"/>
      <c r="R160" s="6"/>
      <c r="S160" s="10"/>
      <c r="T160" s="8"/>
      <c r="U160" s="8"/>
      <c r="V160" s="8"/>
    </row>
    <row r="161" spans="1:18" ht="15.75" thickBot="1">
      <c r="A161" s="261"/>
      <c r="B161" s="262"/>
      <c r="C161" s="261"/>
      <c r="D161" s="261"/>
      <c r="E161" s="261"/>
      <c r="F161" s="261"/>
      <c r="G161" s="261"/>
      <c r="H161" s="261"/>
      <c r="I161" s="261"/>
      <c r="J161" s="261"/>
      <c r="K161" s="39" t="s">
        <v>1045</v>
      </c>
      <c r="L161" s="114"/>
      <c r="M161" s="93">
        <f>SUM(M157:M160)</f>
        <v>0</v>
      </c>
      <c r="N161" s="10"/>
      <c r="O161" s="239"/>
      <c r="P161" s="6"/>
      <c r="Q161" s="6"/>
      <c r="R161" s="6"/>
    </row>
    <row r="162" spans="1:22" s="14" customFormat="1" ht="15" customHeight="1">
      <c r="A162" s="261"/>
      <c r="B162" s="262"/>
      <c r="C162" s="261"/>
      <c r="D162" s="261"/>
      <c r="E162" s="261"/>
      <c r="F162" s="261"/>
      <c r="G162" s="261"/>
      <c r="H162" s="261"/>
      <c r="I162" s="261"/>
      <c r="J162" s="235"/>
      <c r="K162" s="235"/>
      <c r="L162" s="235"/>
      <c r="M162" s="166" t="s">
        <v>19</v>
      </c>
      <c r="N162" s="6"/>
      <c r="O162" s="163">
        <f>SUM(O161:O161)</f>
        <v>0</v>
      </c>
      <c r="P162" s="7">
        <f>SUM(P161:P161)</f>
        <v>0</v>
      </c>
      <c r="Q162" s="7">
        <f>SUM(Q161:Q161)</f>
        <v>0</v>
      </c>
      <c r="R162" s="7">
        <f>SUM(R161:R161)</f>
        <v>0</v>
      </c>
      <c r="S162" s="10"/>
      <c r="T162" s="8"/>
      <c r="U162" s="8"/>
      <c r="V162" s="8"/>
    </row>
    <row r="163" spans="1:18" ht="15">
      <c r="A163" s="261"/>
      <c r="B163" s="262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38"/>
      <c r="P163" s="38"/>
      <c r="Q163" s="38"/>
      <c r="R163" s="38"/>
    </row>
    <row r="164" spans="1:22" ht="71.25">
      <c r="A164" s="98" t="s">
        <v>1018</v>
      </c>
      <c r="B164" s="98" t="s">
        <v>1015</v>
      </c>
      <c r="C164" s="98" t="s">
        <v>6</v>
      </c>
      <c r="D164" s="98" t="s">
        <v>662</v>
      </c>
      <c r="E164" s="343" t="s">
        <v>1033</v>
      </c>
      <c r="F164" s="344" t="s">
        <v>1034</v>
      </c>
      <c r="G164" s="98" t="s">
        <v>7</v>
      </c>
      <c r="H164" s="98" t="s">
        <v>1019</v>
      </c>
      <c r="I164" s="98" t="s">
        <v>626</v>
      </c>
      <c r="J164" s="339" t="s">
        <v>930</v>
      </c>
      <c r="K164" s="98" t="s">
        <v>931</v>
      </c>
      <c r="L164" s="345" t="s">
        <v>1017</v>
      </c>
      <c r="M164" s="199" t="s">
        <v>1043</v>
      </c>
      <c r="N164" s="150" t="s">
        <v>655</v>
      </c>
      <c r="O164" s="105" t="s">
        <v>656</v>
      </c>
      <c r="P164" s="98" t="s">
        <v>657</v>
      </c>
      <c r="Q164" s="98" t="s">
        <v>658</v>
      </c>
      <c r="R164" s="98" t="s">
        <v>659</v>
      </c>
      <c r="S164" s="6"/>
      <c r="T164" s="14"/>
      <c r="U164" s="14"/>
      <c r="V164" s="14"/>
    </row>
    <row r="165" spans="1:18" s="4" customFormat="1" ht="15">
      <c r="A165" s="106"/>
      <c r="B165" s="117" t="s">
        <v>1045</v>
      </c>
      <c r="C165" s="23">
        <f>SUM(M169)</f>
        <v>22</v>
      </c>
      <c r="D165" s="22" t="s">
        <v>211</v>
      </c>
      <c r="E165" s="23"/>
      <c r="F165" s="23"/>
      <c r="G165" s="106"/>
      <c r="H165" s="23"/>
      <c r="I165" s="24"/>
      <c r="J165" s="32"/>
      <c r="K165" s="41"/>
      <c r="L165" s="117"/>
      <c r="M165" s="10"/>
      <c r="N165" s="91"/>
      <c r="O165" s="91"/>
      <c r="P165" s="106"/>
      <c r="Q165" s="106"/>
      <c r="R165" s="106"/>
    </row>
    <row r="166" spans="1:22" ht="33" customHeight="1">
      <c r="A166" s="7">
        <v>1</v>
      </c>
      <c r="B166" s="48" t="s">
        <v>217</v>
      </c>
      <c r="C166" s="51" t="s">
        <v>1026</v>
      </c>
      <c r="D166" s="51"/>
      <c r="E166" s="51">
        <v>1</v>
      </c>
      <c r="F166" s="51">
        <v>1</v>
      </c>
      <c r="G166" s="51" t="s">
        <v>1109</v>
      </c>
      <c r="H166" s="51" t="s">
        <v>212</v>
      </c>
      <c r="I166" s="50" t="s">
        <v>210</v>
      </c>
      <c r="J166" s="263" t="s">
        <v>214</v>
      </c>
      <c r="K166" s="50" t="s">
        <v>215</v>
      </c>
      <c r="L166" s="51">
        <v>1</v>
      </c>
      <c r="M166" s="51" t="s">
        <v>1029</v>
      </c>
      <c r="N166" s="9" t="s">
        <v>1002</v>
      </c>
      <c r="O166" s="100">
        <v>3</v>
      </c>
      <c r="P166" s="102">
        <v>1</v>
      </c>
      <c r="Q166" s="103"/>
      <c r="R166" s="104"/>
      <c r="S166" s="6"/>
      <c r="T166" s="14"/>
      <c r="U166" s="14"/>
      <c r="V166" s="14"/>
    </row>
    <row r="167" spans="1:22" ht="44.25" customHeight="1">
      <c r="A167" s="261"/>
      <c r="B167" s="262"/>
      <c r="C167" s="261"/>
      <c r="D167" s="261"/>
      <c r="E167" s="261"/>
      <c r="F167" s="261"/>
      <c r="G167" s="261"/>
      <c r="H167" s="51" t="s">
        <v>212</v>
      </c>
      <c r="I167" s="295" t="s">
        <v>1166</v>
      </c>
      <c r="J167" s="321" t="s">
        <v>1165</v>
      </c>
      <c r="K167" s="50" t="s">
        <v>215</v>
      </c>
      <c r="L167" s="293">
        <v>3</v>
      </c>
      <c r="M167" s="293">
        <v>22</v>
      </c>
      <c r="N167" s="9" t="s">
        <v>1002</v>
      </c>
      <c r="O167" s="209">
        <v>3</v>
      </c>
      <c r="P167" s="102"/>
      <c r="Q167" s="103"/>
      <c r="R167" s="104">
        <v>1</v>
      </c>
      <c r="S167" s="6"/>
      <c r="T167" s="14"/>
      <c r="U167" s="14"/>
      <c r="V167" s="14"/>
    </row>
    <row r="168" spans="1:22" ht="30.75" customHeight="1">
      <c r="A168" s="261"/>
      <c r="B168" s="262"/>
      <c r="C168" s="261"/>
      <c r="D168" s="261"/>
      <c r="E168" s="261"/>
      <c r="F168" s="261"/>
      <c r="G168" s="51" t="s">
        <v>213</v>
      </c>
      <c r="H168" s="51" t="s">
        <v>209</v>
      </c>
      <c r="I168" s="293"/>
      <c r="J168" s="321"/>
      <c r="K168" s="295"/>
      <c r="L168" s="293"/>
      <c r="M168" s="293"/>
      <c r="N168" s="9"/>
      <c r="O168" s="8"/>
      <c r="P168" s="106"/>
      <c r="Q168" s="106"/>
      <c r="R168" s="106"/>
      <c r="S168" s="6"/>
      <c r="T168" s="14"/>
      <c r="U168" s="14"/>
      <c r="V168" s="14"/>
    </row>
    <row r="169" spans="1:21" ht="15.75" thickBot="1">
      <c r="A169" s="261"/>
      <c r="B169" s="262"/>
      <c r="C169" s="261"/>
      <c r="D169" s="261"/>
      <c r="E169" s="261"/>
      <c r="F169" s="261"/>
      <c r="G169" s="261"/>
      <c r="H169" s="261"/>
      <c r="I169" s="261"/>
      <c r="J169" s="261"/>
      <c r="K169" s="39" t="s">
        <v>1045</v>
      </c>
      <c r="L169" s="114"/>
      <c r="M169" s="93">
        <f>SUM(M166:M168)</f>
        <v>22</v>
      </c>
      <c r="N169" s="91"/>
      <c r="O169" s="91"/>
      <c r="P169" s="106"/>
      <c r="Q169" s="106"/>
      <c r="R169" s="106"/>
      <c r="S169" s="4"/>
      <c r="T169" s="4"/>
      <c r="U169" s="4"/>
    </row>
    <row r="170" spans="1:21" ht="15">
      <c r="A170" s="261"/>
      <c r="B170" s="262"/>
      <c r="C170" s="261"/>
      <c r="D170" s="261"/>
      <c r="E170" s="261"/>
      <c r="F170" s="261"/>
      <c r="G170" s="261"/>
      <c r="H170" s="261"/>
      <c r="I170" s="261"/>
      <c r="J170" s="235"/>
      <c r="K170" s="235"/>
      <c r="L170" s="235"/>
      <c r="M170" s="166" t="s">
        <v>19</v>
      </c>
      <c r="N170" s="6"/>
      <c r="O170" s="163">
        <f>SUM(O166:O169)</f>
        <v>6</v>
      </c>
      <c r="P170" s="7">
        <f>SUM(P166:P169)</f>
        <v>1</v>
      </c>
      <c r="Q170" s="7">
        <f>SUM(Q166:Q169)</f>
        <v>0</v>
      </c>
      <c r="R170" s="7">
        <f>SUM(R166:R169)</f>
        <v>1</v>
      </c>
      <c r="S170" s="4"/>
      <c r="T170" s="4"/>
      <c r="U170" s="4"/>
    </row>
    <row r="171" spans="1:21" s="14" customFormat="1" ht="15">
      <c r="A171" s="261"/>
      <c r="B171" s="262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91"/>
      <c r="P171" s="106"/>
      <c r="Q171" s="106"/>
      <c r="R171" s="106"/>
      <c r="S171" s="4"/>
      <c r="T171" s="4"/>
      <c r="U171" s="4"/>
    </row>
    <row r="172" spans="1:22" ht="71.25">
      <c r="A172" s="95" t="s">
        <v>1018</v>
      </c>
      <c r="B172" s="95" t="s">
        <v>1015</v>
      </c>
      <c r="C172" s="95" t="s">
        <v>6</v>
      </c>
      <c r="D172" s="95" t="s">
        <v>662</v>
      </c>
      <c r="E172" s="96" t="s">
        <v>1033</v>
      </c>
      <c r="F172" s="97" t="s">
        <v>1034</v>
      </c>
      <c r="G172" s="95" t="s">
        <v>7</v>
      </c>
      <c r="H172" s="95" t="s">
        <v>1019</v>
      </c>
      <c r="I172" s="98" t="s">
        <v>626</v>
      </c>
      <c r="J172" s="99" t="s">
        <v>930</v>
      </c>
      <c r="K172" s="95" t="s">
        <v>931</v>
      </c>
      <c r="L172" s="110" t="s">
        <v>1017</v>
      </c>
      <c r="M172" s="199" t="s">
        <v>1043</v>
      </c>
      <c r="N172" s="150" t="s">
        <v>655</v>
      </c>
      <c r="O172" s="105" t="s">
        <v>656</v>
      </c>
      <c r="P172" s="98" t="s">
        <v>657</v>
      </c>
      <c r="Q172" s="98" t="s">
        <v>658</v>
      </c>
      <c r="R172" s="98" t="s">
        <v>659</v>
      </c>
      <c r="S172" s="6"/>
      <c r="T172" s="14"/>
      <c r="U172" s="14"/>
      <c r="V172" s="14"/>
    </row>
    <row r="173" spans="1:19" ht="15">
      <c r="A173" s="261"/>
      <c r="B173" s="17" t="s">
        <v>1045</v>
      </c>
      <c r="C173" s="238">
        <f>M175</f>
        <v>0</v>
      </c>
      <c r="D173" s="234" t="s">
        <v>1193</v>
      </c>
      <c r="E173" s="238"/>
      <c r="F173" s="238"/>
      <c r="G173" s="238"/>
      <c r="H173" s="238"/>
      <c r="I173" s="24"/>
      <c r="J173" s="240"/>
      <c r="K173" s="240"/>
      <c r="L173" s="241"/>
      <c r="M173" s="23"/>
      <c r="N173" s="23"/>
      <c r="O173" s="24"/>
      <c r="P173" s="6"/>
      <c r="Q173" s="6"/>
      <c r="R173" s="6"/>
      <c r="S173" s="6"/>
    </row>
    <row r="174" spans="1:19" ht="15">
      <c r="A174" s="44"/>
      <c r="B174" s="53"/>
      <c r="C174" s="7"/>
      <c r="D174" s="218"/>
      <c r="E174" s="7"/>
      <c r="F174" s="7"/>
      <c r="G174" s="61"/>
      <c r="H174" s="51"/>
      <c r="I174" s="50"/>
      <c r="J174" s="157"/>
      <c r="K174" s="46"/>
      <c r="L174" s="7"/>
      <c r="M174" s="7"/>
      <c r="N174" s="23"/>
      <c r="O174" s="24"/>
      <c r="P174" s="6"/>
      <c r="Q174" s="6"/>
      <c r="R174" s="6"/>
      <c r="S174" s="6"/>
    </row>
    <row r="175" spans="1:18" ht="15.75" thickBot="1">
      <c r="A175" s="261"/>
      <c r="B175" s="262"/>
      <c r="C175" s="261"/>
      <c r="D175" s="261"/>
      <c r="E175" s="261"/>
      <c r="F175" s="261"/>
      <c r="G175" s="261"/>
      <c r="H175" s="261"/>
      <c r="I175" s="261"/>
      <c r="J175" s="261"/>
      <c r="K175" s="39" t="s">
        <v>1045</v>
      </c>
      <c r="L175" s="114"/>
      <c r="M175" s="93">
        <f>SUM(M172:M174)</f>
        <v>0</v>
      </c>
      <c r="N175" s="10"/>
      <c r="O175" s="239"/>
      <c r="P175" s="6"/>
      <c r="Q175" s="6"/>
      <c r="R175" s="6"/>
    </row>
    <row r="176" spans="1:19" ht="14.25" customHeight="1">
      <c r="A176" s="261"/>
      <c r="B176" s="262"/>
      <c r="C176" s="261"/>
      <c r="D176" s="261"/>
      <c r="E176" s="261"/>
      <c r="F176" s="261"/>
      <c r="G176" s="261"/>
      <c r="H176" s="261"/>
      <c r="I176" s="261"/>
      <c r="J176" s="235"/>
      <c r="K176" s="235"/>
      <c r="L176" s="235"/>
      <c r="M176" s="166" t="s">
        <v>19</v>
      </c>
      <c r="N176" s="6"/>
      <c r="O176" s="163">
        <f>SUM(O173:O173)</f>
        <v>0</v>
      </c>
      <c r="P176" s="7">
        <f>SUM(P174:P174)</f>
        <v>0</v>
      </c>
      <c r="Q176" s="7">
        <f>SUM(Q174:Q174)</f>
        <v>0</v>
      </c>
      <c r="R176" s="7">
        <f>SUM(R174:R174)</f>
        <v>0</v>
      </c>
      <c r="S176" s="6"/>
    </row>
    <row r="177" spans="1:19" s="94" customFormat="1" ht="15">
      <c r="A177" s="261"/>
      <c r="B177" s="262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106"/>
      <c r="P177" s="106"/>
      <c r="Q177" s="106"/>
      <c r="R177" s="106"/>
      <c r="S177" s="6"/>
    </row>
    <row r="178" spans="1:22" ht="71.25">
      <c r="A178" s="95" t="s">
        <v>1018</v>
      </c>
      <c r="B178" s="95" t="s">
        <v>1015</v>
      </c>
      <c r="C178" s="95" t="s">
        <v>6</v>
      </c>
      <c r="D178" s="95" t="s">
        <v>662</v>
      </c>
      <c r="E178" s="96" t="s">
        <v>1033</v>
      </c>
      <c r="F178" s="97" t="s">
        <v>1034</v>
      </c>
      <c r="G178" s="95" t="s">
        <v>7</v>
      </c>
      <c r="H178" s="95" t="s">
        <v>1019</v>
      </c>
      <c r="I178" s="98" t="s">
        <v>626</v>
      </c>
      <c r="J178" s="99" t="s">
        <v>930</v>
      </c>
      <c r="K178" s="95" t="s">
        <v>931</v>
      </c>
      <c r="L178" s="110" t="s">
        <v>1017</v>
      </c>
      <c r="M178" s="199" t="s">
        <v>1043</v>
      </c>
      <c r="N178" s="150" t="s">
        <v>655</v>
      </c>
      <c r="O178" s="105" t="s">
        <v>656</v>
      </c>
      <c r="P178" s="98" t="s">
        <v>657</v>
      </c>
      <c r="Q178" s="98" t="s">
        <v>658</v>
      </c>
      <c r="R178" s="98" t="s">
        <v>659</v>
      </c>
      <c r="S178" s="6"/>
      <c r="T178" s="14"/>
      <c r="U178" s="14"/>
      <c r="V178" s="14"/>
    </row>
    <row r="179" spans="1:19" ht="15">
      <c r="A179" s="261"/>
      <c r="B179" s="17" t="s">
        <v>1045</v>
      </c>
      <c r="C179" s="35">
        <f>SUM(M239)</f>
        <v>560</v>
      </c>
      <c r="D179" s="234" t="s">
        <v>242</v>
      </c>
      <c r="E179" s="236"/>
      <c r="F179" s="19"/>
      <c r="G179" s="35"/>
      <c r="J179" s="25"/>
      <c r="K179" s="14"/>
      <c r="L179" s="66"/>
      <c r="M179" s="67"/>
      <c r="N179" s="10"/>
      <c r="O179" s="4"/>
      <c r="P179" s="4"/>
      <c r="Q179" s="4"/>
      <c r="R179" s="4"/>
      <c r="S179" s="4"/>
    </row>
    <row r="180" spans="1:256" ht="46.5" customHeight="1">
      <c r="A180" s="261"/>
      <c r="B180" s="262"/>
      <c r="C180" s="261"/>
      <c r="D180" s="261"/>
      <c r="E180" s="261"/>
      <c r="F180" s="261"/>
      <c r="G180" s="262">
        <v>1</v>
      </c>
      <c r="H180" s="45" t="s">
        <v>1020</v>
      </c>
      <c r="I180" s="311" t="s">
        <v>195</v>
      </c>
      <c r="J180" s="406" t="s">
        <v>718</v>
      </c>
      <c r="K180" s="45" t="s">
        <v>998</v>
      </c>
      <c r="L180" s="51">
        <v>1</v>
      </c>
      <c r="M180" s="7" t="s">
        <v>743</v>
      </c>
      <c r="N180" s="91"/>
      <c r="O180" s="517"/>
      <c r="P180" s="273">
        <v>1</v>
      </c>
      <c r="Q180" s="274"/>
      <c r="R180" s="275"/>
      <c r="S180" s="31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  <c r="BI180" s="268"/>
      <c r="BJ180" s="268"/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268"/>
      <c r="CH180" s="268"/>
      <c r="CI180" s="268"/>
      <c r="CJ180" s="268"/>
      <c r="CK180" s="268"/>
      <c r="CL180" s="268"/>
      <c r="CM180" s="268"/>
      <c r="CN180" s="268"/>
      <c r="CO180" s="268"/>
      <c r="CP180" s="268"/>
      <c r="CQ180" s="268"/>
      <c r="CR180" s="268"/>
      <c r="CS180" s="268"/>
      <c r="CT180" s="268"/>
      <c r="CU180" s="268"/>
      <c r="CV180" s="268"/>
      <c r="CW180" s="268"/>
      <c r="CX180" s="268"/>
      <c r="CY180" s="268"/>
      <c r="CZ180" s="268"/>
      <c r="DA180" s="268"/>
      <c r="DB180" s="268"/>
      <c r="DC180" s="268"/>
      <c r="DD180" s="268"/>
      <c r="DE180" s="268"/>
      <c r="DF180" s="268"/>
      <c r="DG180" s="268"/>
      <c r="DH180" s="268"/>
      <c r="DI180" s="268"/>
      <c r="DJ180" s="268"/>
      <c r="DK180" s="268"/>
      <c r="DL180" s="268"/>
      <c r="DM180" s="268"/>
      <c r="DN180" s="268"/>
      <c r="DO180" s="268"/>
      <c r="DP180" s="268"/>
      <c r="DQ180" s="268"/>
      <c r="DR180" s="268"/>
      <c r="DS180" s="268"/>
      <c r="DT180" s="268"/>
      <c r="DU180" s="268"/>
      <c r="DV180" s="268"/>
      <c r="DW180" s="268"/>
      <c r="DX180" s="268"/>
      <c r="DY180" s="268"/>
      <c r="DZ180" s="268"/>
      <c r="EA180" s="268"/>
      <c r="EB180" s="268"/>
      <c r="EC180" s="268"/>
      <c r="ED180" s="268"/>
      <c r="EE180" s="268"/>
      <c r="EF180" s="268"/>
      <c r="EG180" s="268"/>
      <c r="EH180" s="268"/>
      <c r="EI180" s="268"/>
      <c r="EJ180" s="268"/>
      <c r="EK180" s="268"/>
      <c r="EL180" s="268"/>
      <c r="EM180" s="268"/>
      <c r="EN180" s="268"/>
      <c r="EO180" s="268"/>
      <c r="EP180" s="268"/>
      <c r="EQ180" s="268"/>
      <c r="ER180" s="268"/>
      <c r="ES180" s="268"/>
      <c r="ET180" s="268"/>
      <c r="EU180" s="268"/>
      <c r="EV180" s="268"/>
      <c r="EW180" s="268"/>
      <c r="EX180" s="268"/>
      <c r="EY180" s="268"/>
      <c r="EZ180" s="268"/>
      <c r="FA180" s="268"/>
      <c r="FB180" s="268"/>
      <c r="FC180" s="268"/>
      <c r="FD180" s="268"/>
      <c r="FE180" s="268"/>
      <c r="FF180" s="268"/>
      <c r="FG180" s="268"/>
      <c r="FH180" s="268"/>
      <c r="FI180" s="268"/>
      <c r="FJ180" s="268"/>
      <c r="FK180" s="268"/>
      <c r="FL180" s="268"/>
      <c r="FM180" s="268"/>
      <c r="FN180" s="268"/>
      <c r="FO180" s="268"/>
      <c r="FP180" s="268"/>
      <c r="FQ180" s="268"/>
      <c r="FR180" s="268"/>
      <c r="FS180" s="268"/>
      <c r="FT180" s="268"/>
      <c r="FU180" s="268"/>
      <c r="FV180" s="268"/>
      <c r="FW180" s="268"/>
      <c r="FX180" s="268"/>
      <c r="FY180" s="268"/>
      <c r="FZ180" s="268"/>
      <c r="GA180" s="268"/>
      <c r="GB180" s="268"/>
      <c r="GC180" s="268"/>
      <c r="GD180" s="268"/>
      <c r="GE180" s="268"/>
      <c r="GF180" s="268"/>
      <c r="GG180" s="268"/>
      <c r="GH180" s="268"/>
      <c r="GI180" s="268"/>
      <c r="GJ180" s="268"/>
      <c r="GK180" s="268"/>
      <c r="GL180" s="268"/>
      <c r="GM180" s="268"/>
      <c r="GN180" s="268"/>
      <c r="GO180" s="268"/>
      <c r="GP180" s="268"/>
      <c r="GQ180" s="268"/>
      <c r="GR180" s="268"/>
      <c r="GS180" s="268"/>
      <c r="GT180" s="268"/>
      <c r="GU180" s="268"/>
      <c r="GV180" s="268"/>
      <c r="GW180" s="268"/>
      <c r="GX180" s="268"/>
      <c r="GY180" s="268"/>
      <c r="GZ180" s="268"/>
      <c r="HA180" s="268"/>
      <c r="HB180" s="268"/>
      <c r="HC180" s="268"/>
      <c r="HD180" s="268"/>
      <c r="HE180" s="268"/>
      <c r="HF180" s="268"/>
      <c r="HG180" s="268"/>
      <c r="HH180" s="268"/>
      <c r="HI180" s="268"/>
      <c r="HJ180" s="268"/>
      <c r="HK180" s="268"/>
      <c r="HL180" s="268"/>
      <c r="HM180" s="268"/>
      <c r="HN180" s="268"/>
      <c r="HO180" s="268"/>
      <c r="HP180" s="268"/>
      <c r="HQ180" s="268"/>
      <c r="HR180" s="268"/>
      <c r="HS180" s="268"/>
      <c r="HT180" s="268"/>
      <c r="HU180" s="268"/>
      <c r="HV180" s="268"/>
      <c r="HW180" s="268"/>
      <c r="HX180" s="268"/>
      <c r="HY180" s="268"/>
      <c r="HZ180" s="268"/>
      <c r="IA180" s="268"/>
      <c r="IB180" s="268"/>
      <c r="IC180" s="268"/>
      <c r="ID180" s="268"/>
      <c r="IE180" s="268"/>
      <c r="IF180" s="268"/>
      <c r="IG180" s="268"/>
      <c r="IH180" s="268"/>
      <c r="II180" s="268"/>
      <c r="IJ180" s="268"/>
      <c r="IK180" s="268"/>
      <c r="IL180" s="268"/>
      <c r="IM180" s="268"/>
      <c r="IN180" s="268"/>
      <c r="IO180" s="268"/>
      <c r="IP180" s="268"/>
      <c r="IQ180" s="268"/>
      <c r="IR180" s="268"/>
      <c r="IS180" s="268"/>
      <c r="IT180" s="268"/>
      <c r="IU180" s="268"/>
      <c r="IV180" s="268"/>
    </row>
    <row r="181" spans="1:18" s="4" customFormat="1" ht="30">
      <c r="A181" s="261"/>
      <c r="B181" s="262"/>
      <c r="C181" s="261"/>
      <c r="D181" s="261"/>
      <c r="E181" s="261"/>
      <c r="F181" s="261"/>
      <c r="G181" s="277">
        <v>2</v>
      </c>
      <c r="H181" s="45" t="s">
        <v>1020</v>
      </c>
      <c r="I181" s="50" t="s">
        <v>306</v>
      </c>
      <c r="J181" s="119" t="s">
        <v>307</v>
      </c>
      <c r="K181" s="51" t="s">
        <v>1029</v>
      </c>
      <c r="L181" s="51" t="s">
        <v>1029</v>
      </c>
      <c r="M181" s="51" t="s">
        <v>1029</v>
      </c>
      <c r="N181" s="211"/>
      <c r="O181" s="211"/>
      <c r="P181" s="6"/>
      <c r="Q181" s="6"/>
      <c r="R181" s="6"/>
    </row>
    <row r="182" spans="1:18" s="4" customFormat="1" ht="30">
      <c r="A182" s="261"/>
      <c r="B182" s="262"/>
      <c r="C182" s="261"/>
      <c r="D182" s="261"/>
      <c r="E182" s="261"/>
      <c r="F182" s="261"/>
      <c r="G182" s="277">
        <v>3</v>
      </c>
      <c r="H182" s="45" t="s">
        <v>1020</v>
      </c>
      <c r="I182" s="50" t="s">
        <v>1266</v>
      </c>
      <c r="J182" s="119" t="s">
        <v>1267</v>
      </c>
      <c r="K182" s="51" t="s">
        <v>1029</v>
      </c>
      <c r="L182" s="51" t="s">
        <v>1029</v>
      </c>
      <c r="M182" s="51" t="s">
        <v>1029</v>
      </c>
      <c r="N182" s="211"/>
      <c r="O182" s="211"/>
      <c r="P182" s="6"/>
      <c r="Q182" s="6"/>
      <c r="R182" s="6"/>
    </row>
    <row r="183" spans="1:18" s="4" customFormat="1" ht="30">
      <c r="A183" s="261"/>
      <c r="B183" s="262"/>
      <c r="C183" s="261"/>
      <c r="D183" s="261"/>
      <c r="E183" s="261"/>
      <c r="F183" s="261"/>
      <c r="G183" s="277">
        <v>4</v>
      </c>
      <c r="H183" s="45" t="s">
        <v>1020</v>
      </c>
      <c r="I183" s="51" t="s">
        <v>309</v>
      </c>
      <c r="J183" s="119" t="s">
        <v>308</v>
      </c>
      <c r="K183" s="51" t="s">
        <v>998</v>
      </c>
      <c r="L183" s="51"/>
      <c r="M183" s="51"/>
      <c r="N183" s="211"/>
      <c r="O183" s="211"/>
      <c r="P183" s="6"/>
      <c r="Q183" s="6"/>
      <c r="R183" s="6"/>
    </row>
    <row r="184" spans="1:18" s="4" customFormat="1" ht="14.25" customHeight="1">
      <c r="A184" s="7">
        <v>1</v>
      </c>
      <c r="B184" s="48" t="s">
        <v>751</v>
      </c>
      <c r="C184" s="410" t="s">
        <v>932</v>
      </c>
      <c r="D184" s="410"/>
      <c r="E184" s="410">
        <v>2</v>
      </c>
      <c r="F184" s="410">
        <v>1</v>
      </c>
      <c r="G184" s="51"/>
      <c r="H184" s="688" t="s">
        <v>1020</v>
      </c>
      <c r="I184" s="830" t="s">
        <v>195</v>
      </c>
      <c r="J184" s="791" t="s">
        <v>718</v>
      </c>
      <c r="K184" s="192" t="s">
        <v>752</v>
      </c>
      <c r="L184" s="7">
        <v>1</v>
      </c>
      <c r="M184" s="51">
        <v>25</v>
      </c>
      <c r="N184" s="91"/>
      <c r="O184" s="456">
        <v>2</v>
      </c>
      <c r="P184" s="273">
        <v>1</v>
      </c>
      <c r="Q184" s="274"/>
      <c r="R184" s="275"/>
    </row>
    <row r="185" spans="1:18" s="4" customFormat="1" ht="14.25" customHeight="1">
      <c r="A185" s="7">
        <v>2</v>
      </c>
      <c r="B185" s="48" t="s">
        <v>572</v>
      </c>
      <c r="C185" s="45"/>
      <c r="D185" s="45"/>
      <c r="E185" s="45"/>
      <c r="F185" s="45"/>
      <c r="G185" s="51"/>
      <c r="H185" s="667"/>
      <c r="I185" s="831"/>
      <c r="J185" s="792"/>
      <c r="K185" s="192" t="s">
        <v>753</v>
      </c>
      <c r="L185" s="7">
        <v>1</v>
      </c>
      <c r="M185" s="51">
        <v>25</v>
      </c>
      <c r="N185" s="91"/>
      <c r="O185" s="456">
        <v>2</v>
      </c>
      <c r="P185" s="273">
        <v>1</v>
      </c>
      <c r="Q185" s="274"/>
      <c r="R185" s="275"/>
    </row>
    <row r="186" spans="1:18" s="4" customFormat="1" ht="14.25" customHeight="1">
      <c r="A186" s="7">
        <v>3</v>
      </c>
      <c r="B186" s="48" t="s">
        <v>748</v>
      </c>
      <c r="C186" s="410" t="s">
        <v>1057</v>
      </c>
      <c r="D186" s="410" t="s">
        <v>669</v>
      </c>
      <c r="E186" s="519">
        <v>2</v>
      </c>
      <c r="F186" s="408">
        <v>7</v>
      </c>
      <c r="G186" s="51"/>
      <c r="H186" s="667"/>
      <c r="I186" s="831"/>
      <c r="J186" s="792"/>
      <c r="K186" s="192" t="s">
        <v>749</v>
      </c>
      <c r="L186" s="7">
        <v>1</v>
      </c>
      <c r="M186" s="51">
        <v>25</v>
      </c>
      <c r="N186" s="91"/>
      <c r="O186" s="456">
        <v>2</v>
      </c>
      <c r="P186" s="273">
        <v>1</v>
      </c>
      <c r="Q186" s="274"/>
      <c r="R186" s="275"/>
    </row>
    <row r="187" spans="1:19" s="4" customFormat="1" ht="14.25" customHeight="1">
      <c r="A187" s="7"/>
      <c r="B187" s="48"/>
      <c r="C187" s="45"/>
      <c r="D187" s="45"/>
      <c r="E187" s="45"/>
      <c r="F187" s="45"/>
      <c r="G187" s="51"/>
      <c r="H187" s="667"/>
      <c r="I187" s="831"/>
      <c r="J187" s="792"/>
      <c r="K187" s="192" t="s">
        <v>745</v>
      </c>
      <c r="L187" s="7">
        <v>1</v>
      </c>
      <c r="M187" s="51">
        <v>25</v>
      </c>
      <c r="N187" s="91"/>
      <c r="O187" s="92"/>
      <c r="P187" s="92"/>
      <c r="Q187" s="92"/>
      <c r="R187" s="92"/>
      <c r="S187" s="92"/>
    </row>
    <row r="188" spans="1:18" s="4" customFormat="1" ht="14.25" customHeight="1">
      <c r="A188" s="7">
        <v>4</v>
      </c>
      <c r="B188" s="48" t="s">
        <v>565</v>
      </c>
      <c r="C188" s="410" t="s">
        <v>1028</v>
      </c>
      <c r="D188" s="410"/>
      <c r="E188" s="410">
        <v>2</v>
      </c>
      <c r="F188" s="410">
        <v>1</v>
      </c>
      <c r="G188" s="51"/>
      <c r="H188" s="667"/>
      <c r="I188" s="831"/>
      <c r="J188" s="792"/>
      <c r="K188" s="192" t="s">
        <v>757</v>
      </c>
      <c r="L188" s="7">
        <v>2</v>
      </c>
      <c r="M188" s="51">
        <v>22</v>
      </c>
      <c r="N188" s="91"/>
      <c r="O188" s="456">
        <v>2</v>
      </c>
      <c r="P188" s="273"/>
      <c r="Q188" s="274">
        <v>1</v>
      </c>
      <c r="R188" s="275"/>
    </row>
    <row r="189" spans="1:18" s="4" customFormat="1" ht="14.25" customHeight="1">
      <c r="A189" s="7"/>
      <c r="B189" s="48"/>
      <c r="C189" s="45"/>
      <c r="D189" s="45"/>
      <c r="E189" s="45"/>
      <c r="F189" s="45"/>
      <c r="G189" s="51"/>
      <c r="H189" s="667"/>
      <c r="I189" s="831"/>
      <c r="J189" s="792"/>
      <c r="K189" s="192" t="s">
        <v>745</v>
      </c>
      <c r="L189" s="7">
        <v>1</v>
      </c>
      <c r="M189" s="51">
        <v>25</v>
      </c>
      <c r="N189" s="91"/>
      <c r="O189" s="92"/>
      <c r="P189" s="106"/>
      <c r="Q189" s="106"/>
      <c r="R189" s="106"/>
    </row>
    <row r="190" spans="1:18" s="4" customFormat="1" ht="14.25" customHeight="1">
      <c r="A190" s="7">
        <v>5</v>
      </c>
      <c r="B190" s="48" t="s">
        <v>1073</v>
      </c>
      <c r="C190" s="410" t="s">
        <v>667</v>
      </c>
      <c r="D190" s="410"/>
      <c r="E190" s="407" t="s">
        <v>759</v>
      </c>
      <c r="F190" s="410"/>
      <c r="G190" s="51"/>
      <c r="H190" s="667"/>
      <c r="I190" s="831"/>
      <c r="J190" s="792"/>
      <c r="K190" s="192" t="s">
        <v>758</v>
      </c>
      <c r="L190" s="7">
        <v>1</v>
      </c>
      <c r="M190" s="51">
        <v>25</v>
      </c>
      <c r="N190" s="91"/>
      <c r="O190" s="456">
        <v>2</v>
      </c>
      <c r="P190" s="273">
        <v>1</v>
      </c>
      <c r="Q190" s="274"/>
      <c r="R190" s="275"/>
    </row>
    <row r="191" spans="1:18" s="4" customFormat="1" ht="14.25" customHeight="1">
      <c r="A191" s="7"/>
      <c r="B191" s="48"/>
      <c r="C191" s="45"/>
      <c r="D191" s="45"/>
      <c r="E191" s="45"/>
      <c r="F191" s="45"/>
      <c r="G191" s="51"/>
      <c r="H191" s="667"/>
      <c r="I191" s="831"/>
      <c r="J191" s="792"/>
      <c r="K191" s="192" t="s">
        <v>745</v>
      </c>
      <c r="L191" s="7">
        <v>1</v>
      </c>
      <c r="M191" s="51">
        <v>25</v>
      </c>
      <c r="N191" s="91"/>
      <c r="O191" s="92"/>
      <c r="P191" s="106"/>
      <c r="Q191" s="106"/>
      <c r="R191" s="106"/>
    </row>
    <row r="192" spans="1:18" s="4" customFormat="1" ht="14.25" customHeight="1">
      <c r="A192" s="7">
        <v>6</v>
      </c>
      <c r="B192" s="48" t="s">
        <v>754</v>
      </c>
      <c r="C192" s="45"/>
      <c r="D192" s="45"/>
      <c r="E192" s="45"/>
      <c r="F192" s="45"/>
      <c r="G192" s="51"/>
      <c r="H192" s="667"/>
      <c r="I192" s="831"/>
      <c r="J192" s="792"/>
      <c r="K192" s="192" t="s">
        <v>755</v>
      </c>
      <c r="L192" s="7">
        <v>1</v>
      </c>
      <c r="M192" s="51">
        <v>25</v>
      </c>
      <c r="N192" s="91"/>
      <c r="O192" s="456">
        <v>2</v>
      </c>
      <c r="P192" s="273">
        <v>1</v>
      </c>
      <c r="Q192" s="274"/>
      <c r="R192" s="275"/>
    </row>
    <row r="193" spans="1:18" s="4" customFormat="1" ht="14.25" customHeight="1">
      <c r="A193" s="7"/>
      <c r="B193" s="48"/>
      <c r="C193" s="45"/>
      <c r="D193" s="45"/>
      <c r="E193" s="45"/>
      <c r="F193" s="45"/>
      <c r="G193" s="51"/>
      <c r="H193" s="667"/>
      <c r="I193" s="831"/>
      <c r="J193" s="792"/>
      <c r="K193" s="192" t="s">
        <v>745</v>
      </c>
      <c r="L193" s="7">
        <v>1</v>
      </c>
      <c r="M193" s="51">
        <v>25</v>
      </c>
      <c r="N193" s="91"/>
      <c r="O193" s="92"/>
      <c r="P193" s="106"/>
      <c r="Q193" s="106"/>
      <c r="R193" s="106"/>
    </row>
    <row r="194" spans="1:18" s="4" customFormat="1" ht="14.25" customHeight="1">
      <c r="A194" s="7">
        <v>7</v>
      </c>
      <c r="B194" s="48" t="s">
        <v>1210</v>
      </c>
      <c r="C194" s="410" t="s">
        <v>1059</v>
      </c>
      <c r="D194" s="410" t="s">
        <v>664</v>
      </c>
      <c r="E194" s="410">
        <v>3</v>
      </c>
      <c r="F194" s="410">
        <v>1</v>
      </c>
      <c r="G194" s="51"/>
      <c r="H194" s="667"/>
      <c r="I194" s="831"/>
      <c r="J194" s="792"/>
      <c r="K194" s="192" t="s">
        <v>756</v>
      </c>
      <c r="L194" s="7">
        <v>1</v>
      </c>
      <c r="M194" s="51">
        <v>25</v>
      </c>
      <c r="N194" s="91"/>
      <c r="O194" s="456">
        <v>2</v>
      </c>
      <c r="P194" s="273">
        <v>1</v>
      </c>
      <c r="Q194" s="274"/>
      <c r="R194" s="275"/>
    </row>
    <row r="195" spans="1:18" s="4" customFormat="1" ht="14.25" customHeight="1">
      <c r="A195" s="7"/>
      <c r="B195" s="48"/>
      <c r="C195" s="45"/>
      <c r="D195" s="45"/>
      <c r="E195" s="45"/>
      <c r="F195" s="45"/>
      <c r="G195" s="51"/>
      <c r="H195" s="667"/>
      <c r="I195" s="831"/>
      <c r="J195" s="792"/>
      <c r="K195" s="192" t="s">
        <v>745</v>
      </c>
      <c r="L195" s="7">
        <v>1</v>
      </c>
      <c r="M195" s="51">
        <v>25</v>
      </c>
      <c r="N195" s="91"/>
      <c r="O195" s="92"/>
      <c r="P195" s="106"/>
      <c r="Q195" s="106"/>
      <c r="R195" s="106"/>
    </row>
    <row r="196" spans="1:18" s="4" customFormat="1" ht="14.25" customHeight="1">
      <c r="A196" s="7">
        <v>8</v>
      </c>
      <c r="B196" s="48" t="s">
        <v>561</v>
      </c>
      <c r="C196" s="411" t="s">
        <v>932</v>
      </c>
      <c r="D196" s="411"/>
      <c r="E196" s="287">
        <v>3</v>
      </c>
      <c r="F196" s="411">
        <v>1</v>
      </c>
      <c r="G196" s="266"/>
      <c r="H196" s="667"/>
      <c r="I196" s="831"/>
      <c r="J196" s="792"/>
      <c r="K196" s="192" t="s">
        <v>750</v>
      </c>
      <c r="L196" s="7">
        <v>1</v>
      </c>
      <c r="M196" s="51">
        <v>25</v>
      </c>
      <c r="N196" s="91"/>
      <c r="O196" s="456">
        <v>2</v>
      </c>
      <c r="P196" s="273">
        <v>1</v>
      </c>
      <c r="Q196" s="274"/>
      <c r="R196" s="275"/>
    </row>
    <row r="197" spans="1:18" s="4" customFormat="1" ht="14.25" customHeight="1">
      <c r="A197" s="7"/>
      <c r="B197" s="48"/>
      <c r="C197" s="45"/>
      <c r="D197" s="45"/>
      <c r="E197" s="45"/>
      <c r="F197" s="45"/>
      <c r="G197" s="266"/>
      <c r="H197" s="667"/>
      <c r="I197" s="831"/>
      <c r="J197" s="792"/>
      <c r="K197" s="192" t="s">
        <v>745</v>
      </c>
      <c r="L197" s="7">
        <v>1</v>
      </c>
      <c r="M197" s="51">
        <v>25</v>
      </c>
      <c r="N197" s="91"/>
      <c r="O197" s="92"/>
      <c r="P197" s="106"/>
      <c r="Q197" s="106"/>
      <c r="R197" s="106"/>
    </row>
    <row r="198" spans="1:18" s="4" customFormat="1" ht="14.25" customHeight="1">
      <c r="A198" s="7">
        <v>9</v>
      </c>
      <c r="B198" s="48" t="s">
        <v>1099</v>
      </c>
      <c r="C198" s="411" t="s">
        <v>1022</v>
      </c>
      <c r="D198" s="411"/>
      <c r="E198" s="411">
        <v>2</v>
      </c>
      <c r="F198" s="411">
        <v>2</v>
      </c>
      <c r="G198" s="266"/>
      <c r="H198" s="667"/>
      <c r="I198" s="831"/>
      <c r="J198" s="792"/>
      <c r="K198" s="192" t="s">
        <v>749</v>
      </c>
      <c r="L198" s="7">
        <v>2</v>
      </c>
      <c r="M198" s="51">
        <v>22</v>
      </c>
      <c r="N198" s="91"/>
      <c r="O198" s="456">
        <v>2</v>
      </c>
      <c r="P198" s="273"/>
      <c r="Q198" s="274">
        <v>1</v>
      </c>
      <c r="R198" s="275"/>
    </row>
    <row r="199" spans="1:18" s="4" customFormat="1" ht="14.25" customHeight="1">
      <c r="A199" s="7">
        <v>10</v>
      </c>
      <c r="B199" s="48" t="s">
        <v>746</v>
      </c>
      <c r="C199" s="411" t="s">
        <v>932</v>
      </c>
      <c r="D199" s="411"/>
      <c r="E199" s="411">
        <v>2</v>
      </c>
      <c r="F199" s="411">
        <v>1</v>
      </c>
      <c r="G199" s="266"/>
      <c r="H199" s="667"/>
      <c r="I199" s="831"/>
      <c r="J199" s="792"/>
      <c r="K199" s="192" t="s">
        <v>747</v>
      </c>
      <c r="L199" s="7">
        <v>2</v>
      </c>
      <c r="M199" s="51">
        <v>22</v>
      </c>
      <c r="N199" s="91"/>
      <c r="O199" s="456">
        <v>2</v>
      </c>
      <c r="P199" s="273"/>
      <c r="Q199" s="274">
        <v>1</v>
      </c>
      <c r="R199" s="275"/>
    </row>
    <row r="200" spans="1:18" s="4" customFormat="1" ht="14.25" customHeight="1">
      <c r="A200" s="7">
        <v>11</v>
      </c>
      <c r="B200" s="48" t="s">
        <v>744</v>
      </c>
      <c r="C200" s="410" t="s">
        <v>1022</v>
      </c>
      <c r="D200" s="410"/>
      <c r="E200" s="287">
        <v>2</v>
      </c>
      <c r="F200" s="287">
        <v>1</v>
      </c>
      <c r="G200" s="266"/>
      <c r="H200" s="689"/>
      <c r="I200" s="832"/>
      <c r="J200" s="826"/>
      <c r="K200" s="192" t="s">
        <v>747</v>
      </c>
      <c r="L200" s="7">
        <v>1</v>
      </c>
      <c r="M200" s="51">
        <v>25</v>
      </c>
      <c r="N200" s="91"/>
      <c r="O200" s="456">
        <v>2</v>
      </c>
      <c r="P200" s="273">
        <v>1</v>
      </c>
      <c r="Q200" s="274"/>
      <c r="R200" s="275"/>
    </row>
    <row r="201" spans="1:18" s="4" customFormat="1" ht="14.25" customHeight="1">
      <c r="A201" s="7"/>
      <c r="B201" s="48" t="s">
        <v>265</v>
      </c>
      <c r="C201" s="7" t="s">
        <v>932</v>
      </c>
      <c r="D201" s="7"/>
      <c r="E201" s="7">
        <v>2</v>
      </c>
      <c r="F201" s="7">
        <v>1</v>
      </c>
      <c r="G201" s="266"/>
      <c r="H201" s="688" t="s">
        <v>1020</v>
      </c>
      <c r="I201" s="690" t="s">
        <v>306</v>
      </c>
      <c r="J201" s="791" t="s">
        <v>304</v>
      </c>
      <c r="K201" s="50" t="s">
        <v>285</v>
      </c>
      <c r="L201" s="7">
        <v>1</v>
      </c>
      <c r="M201" s="51">
        <v>10</v>
      </c>
      <c r="N201" s="91" t="s">
        <v>1264</v>
      </c>
      <c r="O201" s="38"/>
      <c r="P201" s="106"/>
      <c r="Q201" s="106"/>
      <c r="R201" s="106"/>
    </row>
    <row r="202" spans="1:18" s="4" customFormat="1" ht="14.25" customHeight="1">
      <c r="A202" s="7">
        <v>12</v>
      </c>
      <c r="B202" s="48" t="s">
        <v>266</v>
      </c>
      <c r="C202" s="7" t="s">
        <v>668</v>
      </c>
      <c r="D202" s="7" t="s">
        <v>261</v>
      </c>
      <c r="E202" s="287">
        <v>2</v>
      </c>
      <c r="F202" s="7">
        <v>1</v>
      </c>
      <c r="G202" s="266"/>
      <c r="H202" s="667"/>
      <c r="I202" s="666"/>
      <c r="J202" s="792"/>
      <c r="K202" s="301" t="s">
        <v>293</v>
      </c>
      <c r="L202" s="7">
        <v>3</v>
      </c>
      <c r="M202" s="51">
        <v>6</v>
      </c>
      <c r="N202" s="91" t="s">
        <v>1264</v>
      </c>
      <c r="O202" s="38"/>
      <c r="P202" s="106"/>
      <c r="Q202" s="106"/>
      <c r="R202" s="106"/>
    </row>
    <row r="203" spans="1:18" s="4" customFormat="1" ht="14.25" customHeight="1">
      <c r="A203" s="7"/>
      <c r="B203" s="48" t="s">
        <v>267</v>
      </c>
      <c r="C203" s="7" t="s">
        <v>1057</v>
      </c>
      <c r="D203" s="7" t="s">
        <v>669</v>
      </c>
      <c r="E203" s="287">
        <v>3</v>
      </c>
      <c r="F203" s="7">
        <v>7</v>
      </c>
      <c r="G203" s="266"/>
      <c r="H203" s="667"/>
      <c r="I203" s="666"/>
      <c r="J203" s="792"/>
      <c r="K203" s="301" t="s">
        <v>293</v>
      </c>
      <c r="L203" s="7">
        <v>2</v>
      </c>
      <c r="M203" s="51">
        <v>8</v>
      </c>
      <c r="N203" s="91" t="s">
        <v>1264</v>
      </c>
      <c r="O203" s="38"/>
      <c r="P203" s="106"/>
      <c r="Q203" s="106"/>
      <c r="R203" s="106"/>
    </row>
    <row r="204" spans="1:18" s="4" customFormat="1" ht="14.25" customHeight="1">
      <c r="A204" s="7"/>
      <c r="B204" s="48" t="s">
        <v>263</v>
      </c>
      <c r="C204" s="7" t="s">
        <v>1028</v>
      </c>
      <c r="D204" s="7"/>
      <c r="E204" s="7">
        <v>2</v>
      </c>
      <c r="F204" s="7">
        <v>1</v>
      </c>
      <c r="G204" s="266"/>
      <c r="H204" s="667"/>
      <c r="I204" s="666"/>
      <c r="J204" s="792"/>
      <c r="K204" s="50" t="s">
        <v>1260</v>
      </c>
      <c r="L204" s="7">
        <v>1</v>
      </c>
      <c r="M204" s="51">
        <v>10</v>
      </c>
      <c r="N204" s="91" t="s">
        <v>1264</v>
      </c>
      <c r="O204" s="38"/>
      <c r="P204" s="106"/>
      <c r="Q204" s="106"/>
      <c r="R204" s="106"/>
    </row>
    <row r="205" spans="1:18" s="4" customFormat="1" ht="14.25" customHeight="1">
      <c r="A205" s="7">
        <v>13</v>
      </c>
      <c r="B205" s="48" t="s">
        <v>268</v>
      </c>
      <c r="C205" s="7" t="s">
        <v>668</v>
      </c>
      <c r="D205" s="7" t="s">
        <v>261</v>
      </c>
      <c r="E205" s="7">
        <v>1</v>
      </c>
      <c r="F205" s="7">
        <v>1</v>
      </c>
      <c r="G205" s="266"/>
      <c r="H205" s="667"/>
      <c r="I205" s="666"/>
      <c r="J205" s="792"/>
      <c r="K205" s="50" t="s">
        <v>290</v>
      </c>
      <c r="L205" s="7">
        <v>1</v>
      </c>
      <c r="M205" s="51">
        <v>10</v>
      </c>
      <c r="N205" s="91" t="s">
        <v>1264</v>
      </c>
      <c r="O205" s="38"/>
      <c r="P205" s="106"/>
      <c r="Q205" s="106"/>
      <c r="R205" s="106"/>
    </row>
    <row r="206" spans="1:18" s="4" customFormat="1" ht="14.25" customHeight="1">
      <c r="A206" s="7">
        <v>14</v>
      </c>
      <c r="B206" s="48" t="s">
        <v>1265</v>
      </c>
      <c r="C206" s="7" t="s">
        <v>668</v>
      </c>
      <c r="D206" s="7" t="s">
        <v>261</v>
      </c>
      <c r="E206" s="7">
        <v>1</v>
      </c>
      <c r="F206" s="7">
        <v>1</v>
      </c>
      <c r="G206" s="266"/>
      <c r="H206" s="667"/>
      <c r="I206" s="666"/>
      <c r="J206" s="792"/>
      <c r="K206" s="50" t="s">
        <v>290</v>
      </c>
      <c r="L206" s="7">
        <v>4</v>
      </c>
      <c r="M206" s="51">
        <v>5</v>
      </c>
      <c r="N206" s="91" t="s">
        <v>1264</v>
      </c>
      <c r="O206" s="38"/>
      <c r="P206" s="106"/>
      <c r="Q206" s="106"/>
      <c r="R206" s="106"/>
    </row>
    <row r="207" spans="1:18" s="4" customFormat="1" ht="14.25" customHeight="1">
      <c r="A207" s="7">
        <v>15</v>
      </c>
      <c r="B207" s="48" t="s">
        <v>275</v>
      </c>
      <c r="C207" s="287" t="s">
        <v>1026</v>
      </c>
      <c r="D207" s="7"/>
      <c r="E207" s="287">
        <v>2</v>
      </c>
      <c r="F207" s="7">
        <v>1</v>
      </c>
      <c r="G207" s="266"/>
      <c r="H207" s="667"/>
      <c r="I207" s="666"/>
      <c r="J207" s="792"/>
      <c r="K207" s="50" t="s">
        <v>286</v>
      </c>
      <c r="L207" s="7">
        <v>4</v>
      </c>
      <c r="M207" s="51">
        <v>5</v>
      </c>
      <c r="N207" s="91" t="s">
        <v>1264</v>
      </c>
      <c r="O207" s="38"/>
      <c r="P207" s="106"/>
      <c r="Q207" s="106"/>
      <c r="R207" s="106"/>
    </row>
    <row r="208" spans="1:18" s="4" customFormat="1" ht="14.25" customHeight="1">
      <c r="A208" s="7">
        <v>16</v>
      </c>
      <c r="B208" s="48" t="s">
        <v>1261</v>
      </c>
      <c r="C208" s="7" t="s">
        <v>1262</v>
      </c>
      <c r="D208" s="7" t="s">
        <v>261</v>
      </c>
      <c r="E208" s="7">
        <v>1</v>
      </c>
      <c r="F208" s="7">
        <v>1</v>
      </c>
      <c r="G208" s="266"/>
      <c r="H208" s="667"/>
      <c r="I208" s="666"/>
      <c r="J208" s="792"/>
      <c r="K208" s="50" t="s">
        <v>305</v>
      </c>
      <c r="L208" s="7">
        <v>2</v>
      </c>
      <c r="M208" s="51">
        <v>8</v>
      </c>
      <c r="N208" s="91" t="s">
        <v>1264</v>
      </c>
      <c r="O208" s="38"/>
      <c r="P208" s="106"/>
      <c r="Q208" s="106"/>
      <c r="R208" s="106"/>
    </row>
    <row r="209" spans="1:18" s="4" customFormat="1" ht="14.25" customHeight="1">
      <c r="A209" s="7"/>
      <c r="B209" s="48" t="s">
        <v>269</v>
      </c>
      <c r="C209" s="7" t="s">
        <v>932</v>
      </c>
      <c r="D209" s="7"/>
      <c r="E209" s="287">
        <v>3</v>
      </c>
      <c r="F209" s="7">
        <v>1</v>
      </c>
      <c r="G209" s="266"/>
      <c r="H209" s="667"/>
      <c r="I209" s="666"/>
      <c r="J209" s="792"/>
      <c r="K209" s="301" t="s">
        <v>1263</v>
      </c>
      <c r="L209" s="7">
        <v>3</v>
      </c>
      <c r="M209" s="51">
        <v>6</v>
      </c>
      <c r="N209" s="91" t="s">
        <v>1264</v>
      </c>
      <c r="O209" s="38"/>
      <c r="P209" s="106"/>
      <c r="Q209" s="106"/>
      <c r="R209" s="106"/>
    </row>
    <row r="210" spans="1:18" s="4" customFormat="1" ht="14.25" customHeight="1">
      <c r="A210" s="7">
        <v>17</v>
      </c>
      <c r="B210" s="48" t="s">
        <v>270</v>
      </c>
      <c r="C210" s="7" t="s">
        <v>666</v>
      </c>
      <c r="D210" s="7" t="s">
        <v>264</v>
      </c>
      <c r="E210" s="7">
        <v>2</v>
      </c>
      <c r="F210" s="7">
        <v>1</v>
      </c>
      <c r="G210" s="266"/>
      <c r="H210" s="667"/>
      <c r="I210" s="666"/>
      <c r="J210" s="792"/>
      <c r="K210" s="50" t="s">
        <v>291</v>
      </c>
      <c r="L210" s="7">
        <v>2</v>
      </c>
      <c r="M210" s="51">
        <v>8</v>
      </c>
      <c r="N210" s="91" t="s">
        <v>1264</v>
      </c>
      <c r="O210" s="38"/>
      <c r="P210" s="106"/>
      <c r="Q210" s="106"/>
      <c r="R210" s="106"/>
    </row>
    <row r="211" spans="1:18" s="4" customFormat="1" ht="14.25" customHeight="1">
      <c r="A211" s="7"/>
      <c r="B211" s="48" t="s">
        <v>271</v>
      </c>
      <c r="C211" s="7" t="s">
        <v>1022</v>
      </c>
      <c r="D211" s="7"/>
      <c r="E211" s="287">
        <v>2</v>
      </c>
      <c r="F211" s="287">
        <v>1</v>
      </c>
      <c r="G211" s="266"/>
      <c r="H211" s="689"/>
      <c r="I211" s="691"/>
      <c r="J211" s="826"/>
      <c r="K211" s="301" t="s">
        <v>290</v>
      </c>
      <c r="L211" s="7">
        <v>2</v>
      </c>
      <c r="M211" s="51">
        <v>8</v>
      </c>
      <c r="N211" s="91" t="s">
        <v>1264</v>
      </c>
      <c r="O211" s="38"/>
      <c r="P211" s="106"/>
      <c r="Q211" s="106"/>
      <c r="R211" s="106"/>
    </row>
    <row r="212" spans="1:18" s="4" customFormat="1" ht="14.25" customHeight="1">
      <c r="A212" s="7"/>
      <c r="B212" s="48" t="s">
        <v>265</v>
      </c>
      <c r="C212" s="7" t="s">
        <v>932</v>
      </c>
      <c r="D212" s="7"/>
      <c r="E212" s="7">
        <v>2</v>
      </c>
      <c r="F212" s="7">
        <v>1</v>
      </c>
      <c r="G212" s="266"/>
      <c r="H212" s="688" t="s">
        <v>1020</v>
      </c>
      <c r="I212" s="690" t="s">
        <v>1266</v>
      </c>
      <c r="J212" s="791" t="s">
        <v>1268</v>
      </c>
      <c r="K212" s="50" t="s">
        <v>285</v>
      </c>
      <c r="L212" s="7">
        <v>1</v>
      </c>
      <c r="M212" s="51">
        <v>10</v>
      </c>
      <c r="N212" s="91" t="s">
        <v>1264</v>
      </c>
      <c r="O212" s="38"/>
      <c r="P212" s="106"/>
      <c r="Q212" s="106"/>
      <c r="R212" s="106"/>
    </row>
    <row r="213" spans="1:18" s="4" customFormat="1" ht="14.25" customHeight="1">
      <c r="A213" s="7"/>
      <c r="B213" s="48" t="s">
        <v>263</v>
      </c>
      <c r="C213" s="7" t="s">
        <v>1028</v>
      </c>
      <c r="D213" s="7"/>
      <c r="E213" s="7">
        <v>2</v>
      </c>
      <c r="F213" s="7">
        <v>1</v>
      </c>
      <c r="G213" s="266"/>
      <c r="H213" s="667"/>
      <c r="I213" s="666"/>
      <c r="J213" s="792"/>
      <c r="K213" s="50" t="s">
        <v>1260</v>
      </c>
      <c r="L213" s="7">
        <v>1</v>
      </c>
      <c r="M213" s="51">
        <v>10</v>
      </c>
      <c r="N213" s="91" t="s">
        <v>1264</v>
      </c>
      <c r="O213" s="38"/>
      <c r="P213" s="106"/>
      <c r="Q213" s="106"/>
      <c r="R213" s="106"/>
    </row>
    <row r="214" spans="1:18" s="4" customFormat="1" ht="14.25" customHeight="1">
      <c r="A214" s="7"/>
      <c r="B214" s="48" t="s">
        <v>268</v>
      </c>
      <c r="C214" s="7" t="s">
        <v>668</v>
      </c>
      <c r="D214" s="7" t="s">
        <v>261</v>
      </c>
      <c r="E214" s="7">
        <v>1</v>
      </c>
      <c r="F214" s="7">
        <v>1</v>
      </c>
      <c r="G214" s="266"/>
      <c r="H214" s="667"/>
      <c r="I214" s="666"/>
      <c r="J214" s="792"/>
      <c r="K214" s="50" t="s">
        <v>290</v>
      </c>
      <c r="L214" s="7">
        <v>1</v>
      </c>
      <c r="M214" s="51">
        <v>10</v>
      </c>
      <c r="N214" s="91" t="s">
        <v>1264</v>
      </c>
      <c r="O214" s="38"/>
      <c r="P214" s="106"/>
      <c r="Q214" s="106"/>
      <c r="R214" s="106"/>
    </row>
    <row r="215" spans="1:18" s="4" customFormat="1" ht="14.25" customHeight="1">
      <c r="A215" s="7"/>
      <c r="B215" s="48" t="s">
        <v>275</v>
      </c>
      <c r="C215" s="287" t="s">
        <v>1026</v>
      </c>
      <c r="D215" s="7"/>
      <c r="E215" s="287">
        <v>2</v>
      </c>
      <c r="F215" s="7">
        <v>1</v>
      </c>
      <c r="G215" s="266"/>
      <c r="H215" s="667"/>
      <c r="I215" s="666"/>
      <c r="J215" s="792"/>
      <c r="K215" s="50" t="s">
        <v>286</v>
      </c>
      <c r="L215" s="7">
        <v>2</v>
      </c>
      <c r="M215" s="51">
        <v>8</v>
      </c>
      <c r="N215" s="91" t="s">
        <v>1264</v>
      </c>
      <c r="O215" s="38"/>
      <c r="P215" s="106"/>
      <c r="Q215" s="106"/>
      <c r="R215" s="106"/>
    </row>
    <row r="216" spans="1:18" s="4" customFormat="1" ht="14.25" customHeight="1">
      <c r="A216" s="7"/>
      <c r="B216" s="48" t="s">
        <v>1261</v>
      </c>
      <c r="C216" s="7" t="s">
        <v>1262</v>
      </c>
      <c r="D216" s="7" t="s">
        <v>261</v>
      </c>
      <c r="E216" s="7">
        <v>1</v>
      </c>
      <c r="F216" s="7">
        <v>1</v>
      </c>
      <c r="G216" s="266"/>
      <c r="H216" s="667"/>
      <c r="I216" s="666"/>
      <c r="J216" s="792"/>
      <c r="K216" s="50" t="s">
        <v>305</v>
      </c>
      <c r="L216" s="7">
        <v>1</v>
      </c>
      <c r="M216" s="51">
        <v>10</v>
      </c>
      <c r="N216" s="91" t="s">
        <v>1264</v>
      </c>
      <c r="O216" s="38"/>
      <c r="P216" s="106"/>
      <c r="Q216" s="106"/>
      <c r="R216" s="106"/>
    </row>
    <row r="217" spans="1:18" s="4" customFormat="1" ht="14.25" customHeight="1">
      <c r="A217" s="7"/>
      <c r="B217" s="48" t="s">
        <v>269</v>
      </c>
      <c r="C217" s="7" t="s">
        <v>932</v>
      </c>
      <c r="D217" s="7"/>
      <c r="E217" s="287">
        <v>3</v>
      </c>
      <c r="F217" s="7">
        <v>1</v>
      </c>
      <c r="G217" s="266"/>
      <c r="H217" s="667"/>
      <c r="I217" s="666"/>
      <c r="J217" s="792"/>
      <c r="K217" s="301" t="s">
        <v>1263</v>
      </c>
      <c r="L217" s="7">
        <v>3</v>
      </c>
      <c r="M217" s="51">
        <v>6</v>
      </c>
      <c r="N217" s="91" t="s">
        <v>1264</v>
      </c>
      <c r="O217" s="38"/>
      <c r="P217" s="106"/>
      <c r="Q217" s="106"/>
      <c r="R217" s="106"/>
    </row>
    <row r="218" spans="1:18" s="4" customFormat="1" ht="14.25" customHeight="1">
      <c r="A218" s="7"/>
      <c r="B218" s="48" t="s">
        <v>270</v>
      </c>
      <c r="C218" s="7" t="s">
        <v>666</v>
      </c>
      <c r="D218" s="7" t="s">
        <v>264</v>
      </c>
      <c r="E218" s="7">
        <v>2</v>
      </c>
      <c r="F218" s="7">
        <v>1</v>
      </c>
      <c r="G218" s="266"/>
      <c r="H218" s="667"/>
      <c r="I218" s="666"/>
      <c r="J218" s="792"/>
      <c r="K218" s="50" t="s">
        <v>291</v>
      </c>
      <c r="L218" s="7">
        <v>3</v>
      </c>
      <c r="M218" s="51">
        <v>6</v>
      </c>
      <c r="N218" s="91" t="s">
        <v>1264</v>
      </c>
      <c r="O218" s="38"/>
      <c r="P218" s="106"/>
      <c r="Q218" s="106"/>
      <c r="R218" s="106"/>
    </row>
    <row r="219" spans="1:18" s="4" customFormat="1" ht="14.25" customHeight="1">
      <c r="A219" s="7">
        <v>18</v>
      </c>
      <c r="B219" s="48" t="s">
        <v>278</v>
      </c>
      <c r="C219" s="7" t="s">
        <v>932</v>
      </c>
      <c r="D219" s="468" t="s">
        <v>299</v>
      </c>
      <c r="E219" s="468">
        <v>3</v>
      </c>
      <c r="F219" s="468">
        <v>1</v>
      </c>
      <c r="G219" s="266"/>
      <c r="H219" s="688" t="s">
        <v>1020</v>
      </c>
      <c r="I219" s="690" t="s">
        <v>310</v>
      </c>
      <c r="J219" s="791" t="s">
        <v>303</v>
      </c>
      <c r="K219" s="192" t="s">
        <v>294</v>
      </c>
      <c r="L219" s="7"/>
      <c r="M219" s="51"/>
      <c r="N219" s="91"/>
      <c r="O219" s="38"/>
      <c r="P219" s="106"/>
      <c r="Q219" s="106"/>
      <c r="R219" s="106"/>
    </row>
    <row r="220" spans="1:18" s="4" customFormat="1" ht="14.25" customHeight="1">
      <c r="A220" s="7">
        <v>19</v>
      </c>
      <c r="B220" s="48" t="s">
        <v>279</v>
      </c>
      <c r="C220" s="7" t="s">
        <v>666</v>
      </c>
      <c r="D220" s="466" t="s">
        <v>1102</v>
      </c>
      <c r="E220" s="466">
        <v>3</v>
      </c>
      <c r="F220" s="466">
        <v>2</v>
      </c>
      <c r="G220" s="266"/>
      <c r="H220" s="667"/>
      <c r="I220" s="666"/>
      <c r="J220" s="792"/>
      <c r="K220" s="192" t="s">
        <v>295</v>
      </c>
      <c r="L220" s="7"/>
      <c r="M220" s="51"/>
      <c r="N220" s="91"/>
      <c r="O220" s="38"/>
      <c r="P220" s="106"/>
      <c r="Q220" s="106"/>
      <c r="R220" s="106"/>
    </row>
    <row r="221" spans="1:18" s="4" customFormat="1" ht="14.25" customHeight="1">
      <c r="A221" s="7"/>
      <c r="B221" s="48" t="s">
        <v>272</v>
      </c>
      <c r="C221" s="7" t="s">
        <v>932</v>
      </c>
      <c r="D221" s="7"/>
      <c r="E221" s="7">
        <v>2</v>
      </c>
      <c r="F221" s="7">
        <v>1</v>
      </c>
      <c r="G221" s="266"/>
      <c r="H221" s="667"/>
      <c r="I221" s="666"/>
      <c r="J221" s="792"/>
      <c r="K221" s="192" t="s">
        <v>285</v>
      </c>
      <c r="L221" s="7"/>
      <c r="M221" s="51"/>
      <c r="N221" s="91"/>
      <c r="O221" s="38"/>
      <c r="P221" s="106"/>
      <c r="Q221" s="106"/>
      <c r="R221" s="106"/>
    </row>
    <row r="222" spans="1:18" s="4" customFormat="1" ht="14.25" customHeight="1">
      <c r="A222" s="7"/>
      <c r="B222" s="48" t="s">
        <v>273</v>
      </c>
      <c r="C222" s="7" t="s">
        <v>668</v>
      </c>
      <c r="D222" s="7" t="s">
        <v>261</v>
      </c>
      <c r="E222" s="7">
        <v>1</v>
      </c>
      <c r="F222" s="7">
        <v>1</v>
      </c>
      <c r="G222" s="266"/>
      <c r="H222" s="667"/>
      <c r="I222" s="666"/>
      <c r="J222" s="792"/>
      <c r="K222" s="192" t="s">
        <v>286</v>
      </c>
      <c r="L222" s="7"/>
      <c r="M222" s="51"/>
      <c r="N222" s="91"/>
      <c r="O222" s="38"/>
      <c r="P222" s="106"/>
      <c r="Q222" s="106"/>
      <c r="R222" s="106"/>
    </row>
    <row r="223" spans="1:18" s="4" customFormat="1" ht="14.25" customHeight="1">
      <c r="A223" s="7"/>
      <c r="B223" s="48" t="s">
        <v>262</v>
      </c>
      <c r="C223" s="7" t="s">
        <v>1059</v>
      </c>
      <c r="D223" s="7" t="s">
        <v>664</v>
      </c>
      <c r="E223" s="7">
        <v>1</v>
      </c>
      <c r="F223" s="7"/>
      <c r="G223" s="266"/>
      <c r="H223" s="667"/>
      <c r="I223" s="666"/>
      <c r="J223" s="792"/>
      <c r="K223" s="192" t="s">
        <v>287</v>
      </c>
      <c r="L223" s="7"/>
      <c r="M223" s="51"/>
      <c r="N223" s="91"/>
      <c r="O223" s="38"/>
      <c r="P223" s="106"/>
      <c r="Q223" s="106"/>
      <c r="R223" s="106"/>
    </row>
    <row r="224" spans="1:18" s="4" customFormat="1" ht="14.25" customHeight="1">
      <c r="A224" s="7"/>
      <c r="B224" s="48" t="s">
        <v>300</v>
      </c>
      <c r="C224" s="7" t="s">
        <v>1057</v>
      </c>
      <c r="D224" s="7" t="s">
        <v>669</v>
      </c>
      <c r="E224" s="287">
        <v>3</v>
      </c>
      <c r="F224" s="7">
        <v>7</v>
      </c>
      <c r="G224" s="266"/>
      <c r="H224" s="667"/>
      <c r="I224" s="666"/>
      <c r="J224" s="792"/>
      <c r="K224" s="192" t="s">
        <v>288</v>
      </c>
      <c r="L224" s="7"/>
      <c r="M224" s="51"/>
      <c r="N224" s="91"/>
      <c r="O224" s="38"/>
      <c r="P224" s="106"/>
      <c r="Q224" s="106"/>
      <c r="R224" s="106"/>
    </row>
    <row r="225" spans="1:18" s="4" customFormat="1" ht="14.25" customHeight="1">
      <c r="A225" s="7"/>
      <c r="B225" s="48" t="s">
        <v>263</v>
      </c>
      <c r="C225" s="7" t="s">
        <v>1028</v>
      </c>
      <c r="D225" s="7"/>
      <c r="E225" s="7">
        <v>2</v>
      </c>
      <c r="F225" s="7">
        <v>1</v>
      </c>
      <c r="G225" s="266"/>
      <c r="H225" s="667"/>
      <c r="I225" s="666"/>
      <c r="J225" s="792"/>
      <c r="K225" s="192" t="s">
        <v>289</v>
      </c>
      <c r="L225" s="7"/>
      <c r="M225" s="51"/>
      <c r="N225" s="91"/>
      <c r="O225" s="38"/>
      <c r="P225" s="106"/>
      <c r="Q225" s="106"/>
      <c r="R225" s="106"/>
    </row>
    <row r="226" spans="1:18" s="4" customFormat="1" ht="14.25" customHeight="1">
      <c r="A226" s="7"/>
      <c r="B226" s="48" t="s">
        <v>274</v>
      </c>
      <c r="C226" s="7" t="s">
        <v>668</v>
      </c>
      <c r="D226" s="7" t="s">
        <v>575</v>
      </c>
      <c r="E226" s="7">
        <v>1</v>
      </c>
      <c r="F226" s="7">
        <v>1</v>
      </c>
      <c r="G226" s="266"/>
      <c r="H226" s="667"/>
      <c r="I226" s="666"/>
      <c r="J226" s="792"/>
      <c r="K226" s="192" t="s">
        <v>290</v>
      </c>
      <c r="L226" s="7"/>
      <c r="M226" s="51"/>
      <c r="N226" s="91"/>
      <c r="O226" s="38"/>
      <c r="P226" s="106"/>
      <c r="Q226" s="106"/>
      <c r="R226" s="106"/>
    </row>
    <row r="227" spans="1:18" s="4" customFormat="1" ht="14.25" customHeight="1">
      <c r="A227" s="7"/>
      <c r="B227" s="48" t="s">
        <v>284</v>
      </c>
      <c r="C227" s="7" t="s">
        <v>667</v>
      </c>
      <c r="D227" s="466"/>
      <c r="E227" s="469" t="s">
        <v>759</v>
      </c>
      <c r="F227" s="466"/>
      <c r="G227" s="266"/>
      <c r="H227" s="667"/>
      <c r="I227" s="666"/>
      <c r="J227" s="792"/>
      <c r="K227" s="192" t="s">
        <v>298</v>
      </c>
      <c r="L227" s="7"/>
      <c r="M227" s="51"/>
      <c r="N227" s="91"/>
      <c r="O227" s="38"/>
      <c r="P227" s="106"/>
      <c r="Q227" s="106"/>
      <c r="R227" s="106"/>
    </row>
    <row r="228" spans="1:18" s="4" customFormat="1" ht="14.25" customHeight="1">
      <c r="A228" s="7"/>
      <c r="B228" s="48" t="s">
        <v>280</v>
      </c>
      <c r="C228" s="7" t="s">
        <v>1059</v>
      </c>
      <c r="D228" s="466" t="s">
        <v>664</v>
      </c>
      <c r="E228" s="466">
        <v>3</v>
      </c>
      <c r="F228" s="466">
        <v>1</v>
      </c>
      <c r="G228" s="266"/>
      <c r="H228" s="667"/>
      <c r="I228" s="666"/>
      <c r="J228" s="792"/>
      <c r="K228" s="192" t="s">
        <v>296</v>
      </c>
      <c r="L228" s="7"/>
      <c r="M228" s="51"/>
      <c r="N228" s="91"/>
      <c r="O228" s="38"/>
      <c r="P228" s="106"/>
      <c r="Q228" s="106"/>
      <c r="R228" s="106"/>
    </row>
    <row r="229" spans="1:18" s="4" customFormat="1" ht="14.25" customHeight="1">
      <c r="A229" s="7"/>
      <c r="B229" s="48" t="s">
        <v>275</v>
      </c>
      <c r="C229" s="287" t="s">
        <v>668</v>
      </c>
      <c r="D229" s="7"/>
      <c r="E229" s="287">
        <v>2</v>
      </c>
      <c r="F229" s="7">
        <v>1</v>
      </c>
      <c r="G229" s="266"/>
      <c r="H229" s="667"/>
      <c r="I229" s="666"/>
      <c r="J229" s="792"/>
      <c r="K229" s="192" t="s">
        <v>286</v>
      </c>
      <c r="L229" s="7"/>
      <c r="M229" s="51"/>
      <c r="N229" s="91"/>
      <c r="O229" s="38"/>
      <c r="P229" s="106"/>
      <c r="Q229" s="106"/>
      <c r="R229" s="106"/>
    </row>
    <row r="230" spans="1:18" s="4" customFormat="1" ht="14.25" customHeight="1">
      <c r="A230" s="7">
        <v>20</v>
      </c>
      <c r="B230" s="48" t="s">
        <v>281</v>
      </c>
      <c r="C230" s="7" t="s">
        <v>667</v>
      </c>
      <c r="D230" s="466"/>
      <c r="E230" s="466">
        <v>2</v>
      </c>
      <c r="F230" s="466">
        <v>3</v>
      </c>
      <c r="G230" s="266"/>
      <c r="H230" s="667"/>
      <c r="I230" s="666"/>
      <c r="J230" s="792"/>
      <c r="K230" s="192" t="s">
        <v>287</v>
      </c>
      <c r="L230" s="7"/>
      <c r="M230" s="51"/>
      <c r="N230" s="91"/>
      <c r="O230" s="38"/>
      <c r="P230" s="106"/>
      <c r="Q230" s="106"/>
      <c r="R230" s="106"/>
    </row>
    <row r="231" spans="1:18" s="4" customFormat="1" ht="14.25" customHeight="1">
      <c r="A231" s="7"/>
      <c r="B231" s="48" t="s">
        <v>28</v>
      </c>
      <c r="C231" s="7" t="s">
        <v>932</v>
      </c>
      <c r="D231" s="121"/>
      <c r="E231" s="287">
        <v>3</v>
      </c>
      <c r="F231" s="121">
        <v>1</v>
      </c>
      <c r="G231" s="266"/>
      <c r="H231" s="667"/>
      <c r="I231" s="666"/>
      <c r="J231" s="792"/>
      <c r="K231" s="192" t="s">
        <v>291</v>
      </c>
      <c r="L231" s="7"/>
      <c r="M231" s="51"/>
      <c r="N231" s="91"/>
      <c r="O231" s="38"/>
      <c r="P231" s="106"/>
      <c r="Q231" s="106"/>
      <c r="R231" s="106"/>
    </row>
    <row r="232" spans="1:18" s="4" customFormat="1" ht="14.25" customHeight="1">
      <c r="A232" s="7"/>
      <c r="B232" s="48" t="s">
        <v>301</v>
      </c>
      <c r="C232" s="7" t="s">
        <v>1022</v>
      </c>
      <c r="D232" s="7"/>
      <c r="E232" s="7">
        <v>2</v>
      </c>
      <c r="F232" s="7">
        <v>2</v>
      </c>
      <c r="G232" s="266"/>
      <c r="H232" s="667"/>
      <c r="I232" s="666"/>
      <c r="J232" s="792"/>
      <c r="K232" s="192" t="s">
        <v>291</v>
      </c>
      <c r="L232" s="7"/>
      <c r="M232" s="51"/>
      <c r="N232" s="91"/>
      <c r="O232" s="38"/>
      <c r="P232" s="106"/>
      <c r="Q232" s="106"/>
      <c r="R232" s="106"/>
    </row>
    <row r="233" spans="1:18" s="4" customFormat="1" ht="14.25" customHeight="1">
      <c r="A233" s="7"/>
      <c r="B233" s="48" t="s">
        <v>302</v>
      </c>
      <c r="C233" s="7" t="s">
        <v>932</v>
      </c>
      <c r="D233" s="121"/>
      <c r="E233" s="121">
        <v>2</v>
      </c>
      <c r="F233" s="121">
        <v>1</v>
      </c>
      <c r="G233" s="266"/>
      <c r="H233" s="667"/>
      <c r="I233" s="666"/>
      <c r="J233" s="792"/>
      <c r="K233" s="192" t="s">
        <v>292</v>
      </c>
      <c r="L233" s="7"/>
      <c r="M233" s="51"/>
      <c r="N233" s="91"/>
      <c r="O233" s="38"/>
      <c r="P233" s="106"/>
      <c r="Q233" s="106"/>
      <c r="R233" s="106"/>
    </row>
    <row r="234" spans="1:18" s="4" customFormat="1" ht="14.25" customHeight="1">
      <c r="A234" s="7"/>
      <c r="B234" s="48" t="s">
        <v>276</v>
      </c>
      <c r="C234" s="7" t="s">
        <v>668</v>
      </c>
      <c r="D234" s="121" t="s">
        <v>261</v>
      </c>
      <c r="E234" s="121">
        <v>1</v>
      </c>
      <c r="F234" s="121">
        <v>1</v>
      </c>
      <c r="G234" s="266"/>
      <c r="H234" s="667"/>
      <c r="I234" s="666"/>
      <c r="J234" s="792"/>
      <c r="K234" s="192" t="s">
        <v>292</v>
      </c>
      <c r="L234" s="7"/>
      <c r="M234" s="51"/>
      <c r="N234" s="91"/>
      <c r="O234" s="38"/>
      <c r="P234" s="106"/>
      <c r="Q234" s="106"/>
      <c r="R234" s="106"/>
    </row>
    <row r="235" spans="1:18" s="4" customFormat="1" ht="14.25" customHeight="1">
      <c r="A235" s="7">
        <v>21</v>
      </c>
      <c r="B235" s="48" t="s">
        <v>283</v>
      </c>
      <c r="C235" s="7" t="s">
        <v>667</v>
      </c>
      <c r="D235" s="467"/>
      <c r="E235" s="467">
        <v>3</v>
      </c>
      <c r="F235" s="467">
        <v>2</v>
      </c>
      <c r="G235" s="266"/>
      <c r="H235" s="667"/>
      <c r="I235" s="666"/>
      <c r="J235" s="792"/>
      <c r="K235" s="192" t="s">
        <v>295</v>
      </c>
      <c r="L235" s="7"/>
      <c r="M235" s="51"/>
      <c r="N235" s="91"/>
      <c r="O235" s="38"/>
      <c r="P235" s="106"/>
      <c r="Q235" s="106"/>
      <c r="R235" s="106"/>
    </row>
    <row r="236" spans="1:18" s="4" customFormat="1" ht="14.25" customHeight="1">
      <c r="A236" s="7">
        <v>22</v>
      </c>
      <c r="B236" s="48" t="s">
        <v>282</v>
      </c>
      <c r="C236" s="7" t="s">
        <v>994</v>
      </c>
      <c r="D236" s="467"/>
      <c r="E236" s="467">
        <v>1</v>
      </c>
      <c r="F236" s="467">
        <v>1</v>
      </c>
      <c r="G236" s="266"/>
      <c r="H236" s="667"/>
      <c r="I236" s="666"/>
      <c r="J236" s="792"/>
      <c r="K236" s="192" t="s">
        <v>297</v>
      </c>
      <c r="L236" s="7"/>
      <c r="M236" s="51"/>
      <c r="N236" s="91"/>
      <c r="O236" s="38"/>
      <c r="P236" s="106"/>
      <c r="Q236" s="106"/>
      <c r="R236" s="106"/>
    </row>
    <row r="237" spans="1:18" s="4" customFormat="1" ht="14.25" customHeight="1">
      <c r="A237" s="7"/>
      <c r="B237" s="48" t="s">
        <v>277</v>
      </c>
      <c r="C237" s="7" t="s">
        <v>666</v>
      </c>
      <c r="D237" s="121" t="s">
        <v>264</v>
      </c>
      <c r="E237" s="121">
        <v>2</v>
      </c>
      <c r="F237" s="121">
        <v>1</v>
      </c>
      <c r="G237" s="266"/>
      <c r="H237" s="689"/>
      <c r="I237" s="691"/>
      <c r="J237" s="826"/>
      <c r="K237" s="192" t="s">
        <v>293</v>
      </c>
      <c r="L237" s="7"/>
      <c r="M237" s="51"/>
      <c r="N237" s="91"/>
      <c r="O237" s="38"/>
      <c r="P237" s="106"/>
      <c r="Q237" s="106"/>
      <c r="R237" s="106"/>
    </row>
    <row r="238" spans="1:19" s="14" customFormat="1" ht="9" customHeight="1" thickBot="1">
      <c r="A238" s="261"/>
      <c r="B238" s="262"/>
      <c r="C238" s="261"/>
      <c r="D238" s="261"/>
      <c r="E238" s="261"/>
      <c r="F238" s="261"/>
      <c r="G238" s="261"/>
      <c r="H238" s="342"/>
      <c r="I238" s="341"/>
      <c r="J238" s="341"/>
      <c r="K238" s="13"/>
      <c r="L238" s="115"/>
      <c r="M238" s="91"/>
      <c r="N238" s="91"/>
      <c r="O238" s="91"/>
      <c r="P238" s="106"/>
      <c r="Q238" s="106"/>
      <c r="R238" s="106"/>
      <c r="S238" s="91"/>
    </row>
    <row r="239" spans="1:19" s="21" customFormat="1" ht="15.75" thickBot="1">
      <c r="A239" s="261"/>
      <c r="B239" s="262"/>
      <c r="C239" s="261"/>
      <c r="D239" s="261"/>
      <c r="E239" s="261"/>
      <c r="F239" s="261"/>
      <c r="G239" s="261"/>
      <c r="H239" s="261"/>
      <c r="I239" s="261"/>
      <c r="J239" s="25"/>
      <c r="K239" s="27" t="s">
        <v>1046</v>
      </c>
      <c r="L239" s="113"/>
      <c r="M239" s="286">
        <f>SUM(M184:M238)</f>
        <v>560</v>
      </c>
      <c r="N239" s="91"/>
      <c r="O239" s="10"/>
      <c r="P239" s="106"/>
      <c r="Q239" s="106"/>
      <c r="R239" s="106"/>
      <c r="S239" s="4"/>
    </row>
    <row r="240" spans="1:19" ht="15">
      <c r="A240" s="261"/>
      <c r="B240" s="262"/>
      <c r="C240" s="261"/>
      <c r="D240" s="261"/>
      <c r="E240" s="261"/>
      <c r="F240" s="261"/>
      <c r="G240" s="261"/>
      <c r="H240" s="261"/>
      <c r="I240" s="261"/>
      <c r="J240" s="235"/>
      <c r="K240" s="235"/>
      <c r="L240" s="235"/>
      <c r="M240" s="166" t="s">
        <v>19</v>
      </c>
      <c r="N240" s="6"/>
      <c r="O240" s="163">
        <f>SUM(O184:O239)</f>
        <v>22</v>
      </c>
      <c r="P240" s="7">
        <f>SUM(P181:P239)</f>
        <v>8</v>
      </c>
      <c r="Q240" s="7">
        <f>SUM(Q181:Q239)</f>
        <v>3</v>
      </c>
      <c r="R240" s="7">
        <f>SUM(R181:R239)</f>
        <v>0</v>
      </c>
      <c r="S240" s="4"/>
    </row>
    <row r="241" spans="1:19" s="14" customFormat="1" ht="15" customHeight="1">
      <c r="A241" s="261"/>
      <c r="B241" s="262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1"/>
      <c r="N241" s="261"/>
      <c r="O241" s="91"/>
      <c r="P241" s="106"/>
      <c r="Q241" s="106"/>
      <c r="R241" s="106"/>
      <c r="S241" s="91"/>
    </row>
    <row r="242" spans="1:22" ht="71.25">
      <c r="A242" s="98" t="s">
        <v>1018</v>
      </c>
      <c r="B242" s="98" t="s">
        <v>1015</v>
      </c>
      <c r="C242" s="98" t="s">
        <v>6</v>
      </c>
      <c r="D242" s="98" t="s">
        <v>662</v>
      </c>
      <c r="E242" s="343" t="s">
        <v>1033</v>
      </c>
      <c r="F242" s="344" t="s">
        <v>1034</v>
      </c>
      <c r="G242" s="98" t="s">
        <v>7</v>
      </c>
      <c r="H242" s="98" t="s">
        <v>1019</v>
      </c>
      <c r="I242" s="98" t="s">
        <v>626</v>
      </c>
      <c r="J242" s="339" t="s">
        <v>930</v>
      </c>
      <c r="K242" s="98" t="s">
        <v>931</v>
      </c>
      <c r="L242" s="345" t="s">
        <v>1017</v>
      </c>
      <c r="M242" s="199" t="s">
        <v>1043</v>
      </c>
      <c r="N242" s="150" t="s">
        <v>655</v>
      </c>
      <c r="O242" s="105" t="s">
        <v>656</v>
      </c>
      <c r="P242" s="98" t="s">
        <v>657</v>
      </c>
      <c r="Q242" s="98" t="s">
        <v>658</v>
      </c>
      <c r="R242" s="98" t="s">
        <v>659</v>
      </c>
      <c r="S242" s="6"/>
      <c r="T242" s="14"/>
      <c r="U242" s="14"/>
      <c r="V242" s="14"/>
    </row>
    <row r="243" spans="1:18" s="4" customFormat="1" ht="15">
      <c r="A243" s="106"/>
      <c r="B243" s="117" t="s">
        <v>1045</v>
      </c>
      <c r="C243" s="23">
        <f>SUM(M246)</f>
        <v>0</v>
      </c>
      <c r="D243" s="22" t="s">
        <v>953</v>
      </c>
      <c r="E243" s="23"/>
      <c r="F243" s="23"/>
      <c r="G243" s="106"/>
      <c r="H243" s="23"/>
      <c r="I243" s="24"/>
      <c r="J243" s="32"/>
      <c r="K243" s="41"/>
      <c r="L243" s="117"/>
      <c r="M243" s="10"/>
      <c r="N243" s="91"/>
      <c r="O243" s="91"/>
      <c r="P243" s="106"/>
      <c r="Q243" s="106"/>
      <c r="R243" s="106"/>
    </row>
    <row r="244" spans="1:22" ht="30.75" customHeight="1">
      <c r="A244" s="7"/>
      <c r="B244" s="48" t="s">
        <v>1091</v>
      </c>
      <c r="C244" s="51" t="s">
        <v>671</v>
      </c>
      <c r="D244" s="51"/>
      <c r="E244" s="51">
        <v>2</v>
      </c>
      <c r="F244" s="51"/>
      <c r="G244" s="51" t="s">
        <v>1042</v>
      </c>
      <c r="H244" s="192" t="s">
        <v>1090</v>
      </c>
      <c r="I244" s="685"/>
      <c r="J244" s="793"/>
      <c r="K244" s="50" t="s">
        <v>1009</v>
      </c>
      <c r="L244" s="51"/>
      <c r="M244" s="51"/>
      <c r="N244" s="9"/>
      <c r="O244" s="8"/>
      <c r="P244" s="106"/>
      <c r="Q244" s="106"/>
      <c r="R244" s="106"/>
      <c r="S244" s="6"/>
      <c r="T244" s="14"/>
      <c r="U244" s="14"/>
      <c r="V244" s="14"/>
    </row>
    <row r="245" spans="1:22" ht="15">
      <c r="A245" s="261"/>
      <c r="B245" s="262"/>
      <c r="C245" s="261"/>
      <c r="D245" s="261"/>
      <c r="E245" s="261"/>
      <c r="F245" s="261"/>
      <c r="G245" s="261"/>
      <c r="H245" s="261"/>
      <c r="I245" s="687"/>
      <c r="J245" s="794"/>
      <c r="K245" s="295"/>
      <c r="L245" s="293"/>
      <c r="M245" s="293"/>
      <c r="N245" s="9"/>
      <c r="O245" s="8"/>
      <c r="P245" s="106"/>
      <c r="Q245" s="106"/>
      <c r="R245" s="106"/>
      <c r="S245" s="6"/>
      <c r="T245" s="14"/>
      <c r="U245" s="14"/>
      <c r="V245" s="14"/>
    </row>
    <row r="246" spans="1:21" ht="15.75" thickBot="1">
      <c r="A246" s="261"/>
      <c r="B246" s="262"/>
      <c r="C246" s="261"/>
      <c r="D246" s="261"/>
      <c r="E246" s="261"/>
      <c r="F246" s="261"/>
      <c r="G246" s="261"/>
      <c r="H246" s="261"/>
      <c r="I246" s="261"/>
      <c r="J246" s="261"/>
      <c r="K246" s="39" t="s">
        <v>1045</v>
      </c>
      <c r="L246" s="114"/>
      <c r="M246" s="93">
        <f>SUM(M244:M245)</f>
        <v>0</v>
      </c>
      <c r="N246" s="91"/>
      <c r="O246" s="91"/>
      <c r="P246" s="106"/>
      <c r="Q246" s="106"/>
      <c r="R246" s="106"/>
      <c r="S246" s="4"/>
      <c r="T246" s="4"/>
      <c r="U246" s="4"/>
    </row>
    <row r="247" spans="1:21" ht="15">
      <c r="A247" s="261"/>
      <c r="B247" s="262"/>
      <c r="C247" s="261"/>
      <c r="D247" s="261"/>
      <c r="E247" s="261"/>
      <c r="F247" s="261"/>
      <c r="G247" s="261"/>
      <c r="H247" s="261"/>
      <c r="I247" s="261"/>
      <c r="J247" s="235"/>
      <c r="K247" s="235"/>
      <c r="L247" s="235"/>
      <c r="M247" s="166" t="s">
        <v>19</v>
      </c>
      <c r="N247" s="6"/>
      <c r="O247" s="163">
        <f>SUM(O246:O246)</f>
        <v>0</v>
      </c>
      <c r="P247" s="7">
        <f>SUM(P246:P246)</f>
        <v>0</v>
      </c>
      <c r="Q247" s="7">
        <f>SUM(Q246:Q246)</f>
        <v>0</v>
      </c>
      <c r="R247" s="7">
        <f>SUM(R246:R246)</f>
        <v>0</v>
      </c>
      <c r="S247" s="4"/>
      <c r="T247" s="4"/>
      <c r="U247" s="4"/>
    </row>
    <row r="248" spans="1:21" s="14" customFormat="1" ht="15">
      <c r="A248" s="261"/>
      <c r="B248" s="262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91"/>
      <c r="P248" s="106"/>
      <c r="Q248" s="106"/>
      <c r="R248" s="106"/>
      <c r="S248" s="4"/>
      <c r="T248" s="4"/>
      <c r="U248" s="4"/>
    </row>
    <row r="249" spans="1:22" ht="71.25">
      <c r="A249" s="95" t="s">
        <v>1018</v>
      </c>
      <c r="B249" s="95" t="s">
        <v>1015</v>
      </c>
      <c r="C249" s="95" t="s">
        <v>6</v>
      </c>
      <c r="D249" s="95" t="s">
        <v>662</v>
      </c>
      <c r="E249" s="96" t="s">
        <v>1033</v>
      </c>
      <c r="F249" s="97" t="s">
        <v>1034</v>
      </c>
      <c r="G249" s="95" t="s">
        <v>7</v>
      </c>
      <c r="H249" s="95" t="s">
        <v>1019</v>
      </c>
      <c r="I249" s="98" t="s">
        <v>626</v>
      </c>
      <c r="J249" s="99" t="s">
        <v>930</v>
      </c>
      <c r="K249" s="95" t="s">
        <v>931</v>
      </c>
      <c r="L249" s="110" t="s">
        <v>1017</v>
      </c>
      <c r="M249" s="199" t="s">
        <v>1043</v>
      </c>
      <c r="N249" s="150" t="s">
        <v>655</v>
      </c>
      <c r="O249" s="105" t="s">
        <v>656</v>
      </c>
      <c r="P249" s="98" t="s">
        <v>657</v>
      </c>
      <c r="Q249" s="98" t="s">
        <v>658</v>
      </c>
      <c r="R249" s="98" t="s">
        <v>659</v>
      </c>
      <c r="S249" s="6"/>
      <c r="T249" s="14"/>
      <c r="U249" s="14"/>
      <c r="V249" s="14"/>
    </row>
    <row r="250" spans="1:18" s="4" customFormat="1" ht="24.75" customHeight="1">
      <c r="A250" s="261"/>
      <c r="B250" s="17" t="s">
        <v>1045</v>
      </c>
      <c r="C250" s="238">
        <f>SUM(M267)</f>
        <v>48</v>
      </c>
      <c r="D250" s="234" t="s">
        <v>9</v>
      </c>
      <c r="E250" s="238"/>
      <c r="F250" s="238"/>
      <c r="G250" s="35"/>
      <c r="H250" s="238"/>
      <c r="I250" s="24"/>
      <c r="J250" s="25"/>
      <c r="K250" s="14"/>
      <c r="L250" s="117"/>
      <c r="M250" s="10"/>
      <c r="N250" s="91"/>
      <c r="O250" s="91"/>
      <c r="P250" s="106"/>
      <c r="Q250" s="106"/>
      <c r="R250" s="106"/>
    </row>
    <row r="251" spans="1:21" ht="60">
      <c r="A251" s="261"/>
      <c r="B251" s="262"/>
      <c r="C251" s="261"/>
      <c r="D251" s="261"/>
      <c r="E251" s="261"/>
      <c r="F251" s="261"/>
      <c r="G251" s="277">
        <v>1</v>
      </c>
      <c r="H251" s="148" t="s">
        <v>1027</v>
      </c>
      <c r="I251" s="200" t="s">
        <v>175</v>
      </c>
      <c r="J251" s="278" t="s">
        <v>503</v>
      </c>
      <c r="K251" s="95" t="s">
        <v>1127</v>
      </c>
      <c r="L251" s="525">
        <v>1</v>
      </c>
      <c r="M251" s="148" t="s">
        <v>1029</v>
      </c>
      <c r="N251" s="223"/>
      <c r="O251" s="268"/>
      <c r="P251" s="267"/>
      <c r="Q251" s="267"/>
      <c r="R251" s="267"/>
      <c r="S251" s="4"/>
      <c r="T251" s="4"/>
      <c r="U251" s="4"/>
    </row>
    <row r="252" spans="1:21" ht="33.75" customHeight="1">
      <c r="A252" s="261"/>
      <c r="B252" s="262"/>
      <c r="C252" s="261"/>
      <c r="D252" s="261"/>
      <c r="E252" s="261"/>
      <c r="F252" s="261"/>
      <c r="G252" s="277">
        <v>2</v>
      </c>
      <c r="H252" s="148" t="s">
        <v>1027</v>
      </c>
      <c r="I252" s="98" t="s">
        <v>1273</v>
      </c>
      <c r="J252" s="520" t="s">
        <v>1271</v>
      </c>
      <c r="K252" s="95" t="s">
        <v>1307</v>
      </c>
      <c r="L252" s="521">
        <v>6</v>
      </c>
      <c r="M252" s="522" t="s">
        <v>1272</v>
      </c>
      <c r="N252" s="223"/>
      <c r="O252" s="268"/>
      <c r="P252" s="267"/>
      <c r="Q252" s="267"/>
      <c r="R252" s="267"/>
      <c r="S252" s="4"/>
      <c r="T252" s="4"/>
      <c r="U252" s="4"/>
    </row>
    <row r="253" spans="1:21" ht="120">
      <c r="A253" s="261"/>
      <c r="B253" s="262"/>
      <c r="C253" s="261"/>
      <c r="D253" s="261"/>
      <c r="E253" s="261"/>
      <c r="F253" s="261"/>
      <c r="G253" s="381"/>
      <c r="H253" s="149" t="s">
        <v>1027</v>
      </c>
      <c r="I253" s="50" t="s">
        <v>491</v>
      </c>
      <c r="J253" s="119" t="s">
        <v>490</v>
      </c>
      <c r="K253" s="95" t="s">
        <v>489</v>
      </c>
      <c r="L253" s="95" t="s">
        <v>487</v>
      </c>
      <c r="M253" s="98" t="s">
        <v>1029</v>
      </c>
      <c r="N253" s="223"/>
      <c r="O253" s="4"/>
      <c r="P253" s="106"/>
      <c r="Q253" s="106"/>
      <c r="R253" s="106"/>
      <c r="S253" s="4"/>
      <c r="T253" s="4"/>
      <c r="U253" s="4"/>
    </row>
    <row r="254" spans="1:21" ht="78" customHeight="1">
      <c r="A254" s="261"/>
      <c r="B254" s="262"/>
      <c r="C254" s="261"/>
      <c r="D254" s="261"/>
      <c r="E254" s="261"/>
      <c r="F254" s="261"/>
      <c r="G254" s="381"/>
      <c r="H254" s="149" t="s">
        <v>1027</v>
      </c>
      <c r="I254" s="50" t="s">
        <v>495</v>
      </c>
      <c r="J254" s="119" t="s">
        <v>488</v>
      </c>
      <c r="K254" s="95" t="s">
        <v>486</v>
      </c>
      <c r="L254" s="95" t="s">
        <v>485</v>
      </c>
      <c r="M254" s="98" t="s">
        <v>1029</v>
      </c>
      <c r="N254" s="223" t="s">
        <v>339</v>
      </c>
      <c r="O254" s="4"/>
      <c r="P254" s="106"/>
      <c r="Q254" s="106"/>
      <c r="R254" s="106"/>
      <c r="S254" s="4"/>
      <c r="T254" s="4"/>
      <c r="U254" s="4"/>
    </row>
    <row r="255" spans="1:18" s="4" customFormat="1" ht="16.5" customHeight="1">
      <c r="A255" s="553">
        <v>1</v>
      </c>
      <c r="B255" s="554" t="s">
        <v>1275</v>
      </c>
      <c r="C255" s="555" t="s">
        <v>1058</v>
      </c>
      <c r="D255" s="555" t="s">
        <v>1286</v>
      </c>
      <c r="E255" s="555" t="s">
        <v>661</v>
      </c>
      <c r="F255" s="555"/>
      <c r="G255" s="555"/>
      <c r="H255" s="671" t="s">
        <v>1027</v>
      </c>
      <c r="I255" s="647" t="s">
        <v>1269</v>
      </c>
      <c r="J255" s="673" t="s">
        <v>1270</v>
      </c>
      <c r="K255" s="673" t="s">
        <v>241</v>
      </c>
      <c r="L255" s="671">
        <v>6</v>
      </c>
      <c r="M255" s="556">
        <v>4</v>
      </c>
      <c r="N255" s="91"/>
      <c r="O255" s="268"/>
      <c r="P255" s="106"/>
      <c r="Q255" s="106"/>
      <c r="R255" s="106"/>
    </row>
    <row r="256" spans="1:18" s="4" customFormat="1" ht="16.5" customHeight="1">
      <c r="A256" s="557">
        <v>2</v>
      </c>
      <c r="B256" s="535" t="s">
        <v>1276</v>
      </c>
      <c r="C256" s="558" t="s">
        <v>1287</v>
      </c>
      <c r="D256" s="558"/>
      <c r="E256" s="558">
        <v>3</v>
      </c>
      <c r="F256" s="558">
        <v>8</v>
      </c>
      <c r="G256" s="558"/>
      <c r="H256" s="645"/>
      <c r="I256" s="648"/>
      <c r="J256" s="674"/>
      <c r="K256" s="674"/>
      <c r="L256" s="650"/>
      <c r="M256" s="559">
        <v>4</v>
      </c>
      <c r="N256" s="91"/>
      <c r="O256" s="268"/>
      <c r="P256" s="106"/>
      <c r="Q256" s="106"/>
      <c r="R256" s="106"/>
    </row>
    <row r="257" spans="1:18" s="4" customFormat="1" ht="16.5" customHeight="1">
      <c r="A257" s="557">
        <v>3</v>
      </c>
      <c r="B257" s="535" t="s">
        <v>1277</v>
      </c>
      <c r="C257" s="558" t="s">
        <v>1058</v>
      </c>
      <c r="D257" s="558"/>
      <c r="E257" s="558">
        <v>1</v>
      </c>
      <c r="F257" s="558">
        <v>1</v>
      </c>
      <c r="G257" s="558"/>
      <c r="H257" s="645"/>
      <c r="I257" s="648"/>
      <c r="J257" s="674"/>
      <c r="K257" s="674"/>
      <c r="L257" s="650"/>
      <c r="M257" s="559">
        <v>4</v>
      </c>
      <c r="N257" s="91"/>
      <c r="O257" s="268"/>
      <c r="P257" s="106"/>
      <c r="Q257" s="106"/>
      <c r="R257" s="106"/>
    </row>
    <row r="258" spans="1:18" s="4" customFormat="1" ht="16.5" customHeight="1">
      <c r="A258" s="557">
        <v>4</v>
      </c>
      <c r="B258" s="535" t="s">
        <v>1278</v>
      </c>
      <c r="C258" s="558" t="s">
        <v>1058</v>
      </c>
      <c r="D258" s="558"/>
      <c r="E258" s="558">
        <v>4</v>
      </c>
      <c r="F258" s="558">
        <v>5</v>
      </c>
      <c r="G258" s="558"/>
      <c r="H258" s="645"/>
      <c r="I258" s="648"/>
      <c r="J258" s="674"/>
      <c r="K258" s="674"/>
      <c r="L258" s="650"/>
      <c r="M258" s="559">
        <v>4</v>
      </c>
      <c r="N258" s="91"/>
      <c r="O258" s="268"/>
      <c r="P258" s="106"/>
      <c r="Q258" s="106"/>
      <c r="R258" s="106"/>
    </row>
    <row r="259" spans="1:18" s="4" customFormat="1" ht="16.5" customHeight="1">
      <c r="A259" s="557">
        <v>5</v>
      </c>
      <c r="B259" s="535" t="s">
        <v>1279</v>
      </c>
      <c r="C259" s="558" t="s">
        <v>1026</v>
      </c>
      <c r="D259" s="558" t="s">
        <v>1026</v>
      </c>
      <c r="E259" s="558">
        <v>1</v>
      </c>
      <c r="F259" s="558">
        <v>2</v>
      </c>
      <c r="G259" s="558"/>
      <c r="H259" s="645"/>
      <c r="I259" s="648"/>
      <c r="J259" s="674"/>
      <c r="K259" s="674"/>
      <c r="L259" s="650"/>
      <c r="M259" s="559">
        <v>4</v>
      </c>
      <c r="N259" s="91"/>
      <c r="O259" s="268"/>
      <c r="P259" s="106"/>
      <c r="Q259" s="106"/>
      <c r="R259" s="106"/>
    </row>
    <row r="260" spans="1:18" s="4" customFormat="1" ht="16.5" customHeight="1">
      <c r="A260" s="557">
        <v>6</v>
      </c>
      <c r="B260" s="535" t="s">
        <v>1280</v>
      </c>
      <c r="C260" s="558" t="s">
        <v>1028</v>
      </c>
      <c r="D260" s="558"/>
      <c r="E260" s="558">
        <v>4</v>
      </c>
      <c r="F260" s="558"/>
      <c r="G260" s="558"/>
      <c r="H260" s="645"/>
      <c r="I260" s="648"/>
      <c r="J260" s="674"/>
      <c r="K260" s="674"/>
      <c r="L260" s="650"/>
      <c r="M260" s="559">
        <v>4</v>
      </c>
      <c r="N260" s="91"/>
      <c r="O260" s="268"/>
      <c r="P260" s="106"/>
      <c r="Q260" s="106"/>
      <c r="R260" s="106"/>
    </row>
    <row r="261" spans="1:18" s="4" customFormat="1" ht="16.5" customHeight="1">
      <c r="A261" s="557">
        <v>7</v>
      </c>
      <c r="B261" s="535" t="s">
        <v>1281</v>
      </c>
      <c r="C261" s="558" t="s">
        <v>1059</v>
      </c>
      <c r="D261" s="558" t="s">
        <v>664</v>
      </c>
      <c r="E261" s="558">
        <v>1</v>
      </c>
      <c r="F261" s="558">
        <v>3</v>
      </c>
      <c r="G261" s="558"/>
      <c r="H261" s="645"/>
      <c r="I261" s="648"/>
      <c r="J261" s="674"/>
      <c r="K261" s="674"/>
      <c r="L261" s="650"/>
      <c r="M261" s="559">
        <v>4</v>
      </c>
      <c r="N261" s="91"/>
      <c r="O261" s="268"/>
      <c r="P261" s="106"/>
      <c r="Q261" s="106"/>
      <c r="R261" s="106"/>
    </row>
    <row r="262" spans="1:18" s="4" customFormat="1" ht="16.5" customHeight="1">
      <c r="A262" s="557">
        <v>8</v>
      </c>
      <c r="B262" s="535" t="s">
        <v>1282</v>
      </c>
      <c r="C262" s="558" t="s">
        <v>1101</v>
      </c>
      <c r="D262" s="558"/>
      <c r="E262" s="558" t="s">
        <v>661</v>
      </c>
      <c r="F262" s="558">
        <v>1</v>
      </c>
      <c r="G262" s="558"/>
      <c r="H262" s="645"/>
      <c r="I262" s="648"/>
      <c r="J262" s="674"/>
      <c r="K262" s="674"/>
      <c r="L262" s="650"/>
      <c r="M262" s="559">
        <v>4</v>
      </c>
      <c r="N262" s="91"/>
      <c r="O262" s="268"/>
      <c r="P262" s="106"/>
      <c r="Q262" s="106"/>
      <c r="R262" s="106"/>
    </row>
    <row r="263" spans="1:18" s="4" customFormat="1" ht="16.5" customHeight="1">
      <c r="A263" s="557">
        <v>9</v>
      </c>
      <c r="B263" s="535" t="s">
        <v>1283</v>
      </c>
      <c r="C263" s="558" t="s">
        <v>994</v>
      </c>
      <c r="D263" s="558"/>
      <c r="E263" s="558">
        <v>1</v>
      </c>
      <c r="F263" s="558">
        <v>1</v>
      </c>
      <c r="G263" s="558"/>
      <c r="H263" s="645"/>
      <c r="I263" s="648"/>
      <c r="J263" s="674"/>
      <c r="K263" s="674"/>
      <c r="L263" s="650"/>
      <c r="M263" s="559">
        <v>4</v>
      </c>
      <c r="N263" s="91"/>
      <c r="O263" s="268"/>
      <c r="P263" s="106"/>
      <c r="Q263" s="106"/>
      <c r="R263" s="106"/>
    </row>
    <row r="264" spans="1:18" s="4" customFormat="1" ht="16.5" customHeight="1">
      <c r="A264" s="557">
        <v>10</v>
      </c>
      <c r="B264" s="535" t="s">
        <v>1284</v>
      </c>
      <c r="C264" s="558"/>
      <c r="D264" s="558"/>
      <c r="E264" s="558">
        <v>3</v>
      </c>
      <c r="F264" s="558"/>
      <c r="G264" s="558"/>
      <c r="H264" s="645"/>
      <c r="I264" s="648"/>
      <c r="J264" s="674"/>
      <c r="K264" s="674"/>
      <c r="L264" s="650"/>
      <c r="M264" s="559">
        <v>4</v>
      </c>
      <c r="N264" s="91"/>
      <c r="O264" s="268"/>
      <c r="P264" s="106"/>
      <c r="Q264" s="106"/>
      <c r="R264" s="106"/>
    </row>
    <row r="265" spans="1:18" s="4" customFormat="1" ht="16.5" customHeight="1">
      <c r="A265" s="557">
        <v>11</v>
      </c>
      <c r="B265" s="535" t="s">
        <v>1285</v>
      </c>
      <c r="C265" s="558" t="s">
        <v>1059</v>
      </c>
      <c r="D265" s="558" t="s">
        <v>664</v>
      </c>
      <c r="E265" s="558">
        <v>1</v>
      </c>
      <c r="F265" s="558">
        <v>4</v>
      </c>
      <c r="G265" s="558"/>
      <c r="H265" s="645"/>
      <c r="I265" s="648"/>
      <c r="J265" s="674"/>
      <c r="K265" s="674"/>
      <c r="L265" s="650"/>
      <c r="M265" s="559">
        <v>4</v>
      </c>
      <c r="N265" s="91"/>
      <c r="O265" s="268"/>
      <c r="P265" s="106"/>
      <c r="Q265" s="106"/>
      <c r="R265" s="106"/>
    </row>
    <row r="266" spans="1:18" s="4" customFormat="1" ht="16.5" customHeight="1">
      <c r="A266" s="560">
        <v>12</v>
      </c>
      <c r="B266" s="561" t="s">
        <v>1274</v>
      </c>
      <c r="C266" s="562" t="s">
        <v>994</v>
      </c>
      <c r="D266" s="562"/>
      <c r="E266" s="562">
        <v>1</v>
      </c>
      <c r="F266" s="562">
        <v>1</v>
      </c>
      <c r="G266" s="562"/>
      <c r="H266" s="646"/>
      <c r="I266" s="649"/>
      <c r="J266" s="713"/>
      <c r="K266" s="713"/>
      <c r="L266" s="651"/>
      <c r="M266" s="563">
        <v>4</v>
      </c>
      <c r="N266" s="91"/>
      <c r="O266" s="268"/>
      <c r="P266" s="106"/>
      <c r="Q266" s="106"/>
      <c r="R266" s="106"/>
    </row>
    <row r="267" spans="1:21" ht="15.75" thickBot="1">
      <c r="A267" s="261"/>
      <c r="B267" s="262"/>
      <c r="C267" s="261"/>
      <c r="D267" s="261"/>
      <c r="E267" s="261"/>
      <c r="F267" s="261"/>
      <c r="G267" s="261"/>
      <c r="H267" s="261"/>
      <c r="I267" s="261"/>
      <c r="J267" s="25"/>
      <c r="K267" s="422" t="s">
        <v>1045</v>
      </c>
      <c r="L267" s="523"/>
      <c r="M267" s="93">
        <f>SUM(M255:M266)</f>
        <v>48</v>
      </c>
      <c r="N267" s="91"/>
      <c r="O267" s="91"/>
      <c r="P267" s="106"/>
      <c r="Q267" s="106"/>
      <c r="R267" s="106"/>
      <c r="S267" s="4"/>
      <c r="T267" s="4"/>
      <c r="U267" s="4"/>
    </row>
    <row r="268" spans="1:21" ht="15">
      <c r="A268" s="261"/>
      <c r="B268" s="262"/>
      <c r="C268" s="261"/>
      <c r="D268" s="261"/>
      <c r="E268" s="261"/>
      <c r="F268" s="261"/>
      <c r="G268" s="261"/>
      <c r="H268" s="261"/>
      <c r="I268" s="261"/>
      <c r="J268" s="235"/>
      <c r="K268" s="235"/>
      <c r="L268" s="235"/>
      <c r="M268" s="166" t="s">
        <v>19</v>
      </c>
      <c r="N268" s="6"/>
      <c r="O268" s="100">
        <f>SUM(O267:O267)</f>
        <v>0</v>
      </c>
      <c r="P268" s="7">
        <f>SUM(P252:P267)</f>
        <v>0</v>
      </c>
      <c r="Q268" s="7">
        <f>SUM(Q252:Q267)</f>
        <v>0</v>
      </c>
      <c r="R268" s="7">
        <f>SUM(R252:R267)</f>
        <v>0</v>
      </c>
      <c r="S268" s="4"/>
      <c r="T268" s="4"/>
      <c r="U268" s="4"/>
    </row>
    <row r="269" spans="1:21" s="14" customFormat="1" ht="15">
      <c r="A269" s="261"/>
      <c r="B269" s="262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91"/>
      <c r="P269" s="106"/>
      <c r="Q269" s="106"/>
      <c r="R269" s="106"/>
      <c r="S269" s="4"/>
      <c r="T269" s="4"/>
      <c r="U269" s="4"/>
    </row>
    <row r="270" spans="1:22" ht="71.25">
      <c r="A270" s="95" t="s">
        <v>1018</v>
      </c>
      <c r="B270" s="95" t="s">
        <v>1015</v>
      </c>
      <c r="C270" s="95" t="s">
        <v>6</v>
      </c>
      <c r="D270" s="95" t="s">
        <v>662</v>
      </c>
      <c r="E270" s="96" t="s">
        <v>1033</v>
      </c>
      <c r="F270" s="97" t="s">
        <v>1034</v>
      </c>
      <c r="G270" s="95" t="s">
        <v>7</v>
      </c>
      <c r="H270" s="95" t="s">
        <v>1019</v>
      </c>
      <c r="I270" s="98" t="s">
        <v>626</v>
      </c>
      <c r="J270" s="99" t="s">
        <v>930</v>
      </c>
      <c r="K270" s="95" t="s">
        <v>931</v>
      </c>
      <c r="L270" s="110" t="s">
        <v>1017</v>
      </c>
      <c r="M270" s="199" t="s">
        <v>1043</v>
      </c>
      <c r="N270" s="150" t="s">
        <v>655</v>
      </c>
      <c r="O270" s="105" t="s">
        <v>656</v>
      </c>
      <c r="P270" s="98" t="s">
        <v>657</v>
      </c>
      <c r="Q270" s="98" t="s">
        <v>658</v>
      </c>
      <c r="R270" s="98" t="s">
        <v>659</v>
      </c>
      <c r="S270" s="6"/>
      <c r="T270" s="14"/>
      <c r="U270" s="14"/>
      <c r="V270" s="14"/>
    </row>
    <row r="271" spans="1:22" s="4" customFormat="1" ht="15">
      <c r="A271" s="261"/>
      <c r="B271" s="17" t="s">
        <v>1045</v>
      </c>
      <c r="C271" s="238">
        <f>SUM(M316)</f>
        <v>112</v>
      </c>
      <c r="D271" s="234" t="s">
        <v>589</v>
      </c>
      <c r="E271" s="238"/>
      <c r="F271" s="238"/>
      <c r="G271" s="35"/>
      <c r="H271" s="238"/>
      <c r="I271" s="24"/>
      <c r="J271" s="25"/>
      <c r="K271" s="14"/>
      <c r="L271" s="117"/>
      <c r="M271" s="10"/>
      <c r="N271" s="6"/>
      <c r="P271" s="106"/>
      <c r="Q271" s="106"/>
      <c r="R271" s="106"/>
      <c r="S271" s="6"/>
      <c r="T271" s="14"/>
      <c r="U271" s="14"/>
      <c r="V271" s="14"/>
    </row>
    <row r="272" spans="1:21" ht="60">
      <c r="A272" s="261"/>
      <c r="B272" s="262"/>
      <c r="C272" s="261"/>
      <c r="D272" s="261"/>
      <c r="E272" s="261"/>
      <c r="F272" s="261"/>
      <c r="G272" s="381">
        <v>1</v>
      </c>
      <c r="H272" s="149" t="s">
        <v>680</v>
      </c>
      <c r="I272" s="200" t="s">
        <v>175</v>
      </c>
      <c r="J272" s="119" t="s">
        <v>123</v>
      </c>
      <c r="K272" s="95" t="s">
        <v>610</v>
      </c>
      <c r="L272" s="524">
        <v>1</v>
      </c>
      <c r="M272" s="98" t="s">
        <v>1029</v>
      </c>
      <c r="N272" s="223"/>
      <c r="O272" s="4"/>
      <c r="P272" s="106"/>
      <c r="Q272" s="106"/>
      <c r="R272" s="106"/>
      <c r="S272" s="4"/>
      <c r="T272" s="4"/>
      <c r="U272" s="4"/>
    </row>
    <row r="273" spans="1:21" ht="78" customHeight="1">
      <c r="A273" s="261"/>
      <c r="B273" s="262"/>
      <c r="C273" s="261"/>
      <c r="D273" s="261"/>
      <c r="E273" s="261"/>
      <c r="F273" s="261"/>
      <c r="G273" s="381">
        <v>2</v>
      </c>
      <c r="H273" s="149" t="s">
        <v>680</v>
      </c>
      <c r="I273" s="50" t="s">
        <v>496</v>
      </c>
      <c r="J273" s="119" t="s">
        <v>498</v>
      </c>
      <c r="K273" s="95" t="s">
        <v>497</v>
      </c>
      <c r="L273" s="95" t="s">
        <v>499</v>
      </c>
      <c r="M273" s="98" t="s">
        <v>1029</v>
      </c>
      <c r="N273" s="223" t="s">
        <v>339</v>
      </c>
      <c r="O273" s="4"/>
      <c r="P273" s="106"/>
      <c r="Q273" s="106"/>
      <c r="R273" s="106"/>
      <c r="S273" s="4"/>
      <c r="T273" s="4"/>
      <c r="U273" s="4"/>
    </row>
    <row r="274" spans="1:21" ht="109.5" customHeight="1">
      <c r="A274" s="261"/>
      <c r="B274" s="262"/>
      <c r="C274" s="261"/>
      <c r="D274" s="261"/>
      <c r="E274" s="261"/>
      <c r="F274" s="261"/>
      <c r="G274" s="381">
        <v>3</v>
      </c>
      <c r="H274" s="149" t="s">
        <v>680</v>
      </c>
      <c r="I274" s="50" t="s">
        <v>483</v>
      </c>
      <c r="J274" s="119" t="s">
        <v>492</v>
      </c>
      <c r="K274" s="95" t="s">
        <v>493</v>
      </c>
      <c r="L274" s="95" t="s">
        <v>482</v>
      </c>
      <c r="M274" s="98" t="s">
        <v>1029</v>
      </c>
      <c r="N274" s="223" t="s">
        <v>339</v>
      </c>
      <c r="O274" s="4"/>
      <c r="P274" s="106"/>
      <c r="Q274" s="106"/>
      <c r="R274" s="106"/>
      <c r="S274" s="4"/>
      <c r="T274" s="4"/>
      <c r="U274" s="4"/>
    </row>
    <row r="275" spans="1:21" ht="105.75" customHeight="1">
      <c r="A275" s="261"/>
      <c r="B275" s="262"/>
      <c r="C275" s="261"/>
      <c r="D275" s="261"/>
      <c r="E275" s="261"/>
      <c r="F275" s="261"/>
      <c r="G275" s="381">
        <v>4</v>
      </c>
      <c r="H275" s="149" t="s">
        <v>680</v>
      </c>
      <c r="I275" s="50" t="s">
        <v>484</v>
      </c>
      <c r="J275" s="119" t="s">
        <v>494</v>
      </c>
      <c r="K275" s="95" t="s">
        <v>480</v>
      </c>
      <c r="L275" s="95" t="s">
        <v>481</v>
      </c>
      <c r="M275" s="98" t="s">
        <v>1029</v>
      </c>
      <c r="N275" s="223" t="s">
        <v>339</v>
      </c>
      <c r="O275" s="4"/>
      <c r="P275" s="106"/>
      <c r="Q275" s="106"/>
      <c r="R275" s="106"/>
      <c r="S275" s="4"/>
      <c r="T275" s="4"/>
      <c r="U275" s="4"/>
    </row>
    <row r="276" spans="1:21" ht="30">
      <c r="A276" s="261"/>
      <c r="B276" s="262"/>
      <c r="C276" s="261"/>
      <c r="D276" s="261"/>
      <c r="E276" s="261"/>
      <c r="F276" s="261"/>
      <c r="G276" s="381"/>
      <c r="H276" s="149" t="s">
        <v>680</v>
      </c>
      <c r="I276" s="50" t="s">
        <v>1288</v>
      </c>
      <c r="J276" s="119" t="s">
        <v>1289</v>
      </c>
      <c r="K276" s="95" t="s">
        <v>610</v>
      </c>
      <c r="L276" s="95">
        <v>4</v>
      </c>
      <c r="M276" s="98" t="s">
        <v>333</v>
      </c>
      <c r="N276" s="223"/>
      <c r="O276" s="4"/>
      <c r="P276" s="106"/>
      <c r="Q276" s="106"/>
      <c r="R276" s="106"/>
      <c r="S276" s="4"/>
      <c r="T276" s="4"/>
      <c r="U276" s="4"/>
    </row>
    <row r="277" spans="1:19" ht="78.75" customHeight="1">
      <c r="A277" s="261"/>
      <c r="B277" s="262"/>
      <c r="C277" s="261"/>
      <c r="D277" s="261"/>
      <c r="E277" s="261"/>
      <c r="F277" s="261"/>
      <c r="G277" s="381">
        <v>6</v>
      </c>
      <c r="H277" s="148" t="s">
        <v>680</v>
      </c>
      <c r="I277" s="122" t="s">
        <v>501</v>
      </c>
      <c r="J277" s="352" t="s">
        <v>42</v>
      </c>
      <c r="K277" s="51" t="s">
        <v>1308</v>
      </c>
      <c r="L277" s="98" t="s">
        <v>500</v>
      </c>
      <c r="M277" s="148"/>
      <c r="N277" s="223"/>
      <c r="O277" s="100">
        <v>132</v>
      </c>
      <c r="P277" s="273"/>
      <c r="Q277" s="274"/>
      <c r="R277" s="275"/>
      <c r="S277" s="4"/>
    </row>
    <row r="278" spans="1:19" ht="30.75" customHeight="1">
      <c r="A278" s="261"/>
      <c r="B278" s="262"/>
      <c r="C278" s="261"/>
      <c r="D278" s="261"/>
      <c r="E278" s="261"/>
      <c r="F278" s="261"/>
      <c r="G278" s="381">
        <v>7</v>
      </c>
      <c r="H278" s="148" t="s">
        <v>680</v>
      </c>
      <c r="I278" s="122" t="s">
        <v>760</v>
      </c>
      <c r="J278" s="412">
        <v>43631</v>
      </c>
      <c r="K278" s="51" t="s">
        <v>998</v>
      </c>
      <c r="L278" s="148">
        <v>4</v>
      </c>
      <c r="M278" s="148" t="s">
        <v>1029</v>
      </c>
      <c r="N278" s="223"/>
      <c r="O278" s="4"/>
      <c r="P278" s="106"/>
      <c r="Q278" s="106"/>
      <c r="R278" s="106"/>
      <c r="S278" s="4"/>
    </row>
    <row r="279" spans="1:22" ht="15">
      <c r="A279" s="515">
        <v>1</v>
      </c>
      <c r="B279" s="527" t="s">
        <v>1290</v>
      </c>
      <c r="C279" s="528" t="s">
        <v>1059</v>
      </c>
      <c r="D279" s="528"/>
      <c r="E279" s="528">
        <v>1</v>
      </c>
      <c r="F279" s="528"/>
      <c r="G279" s="529"/>
      <c r="H279" s="661" t="s">
        <v>680</v>
      </c>
      <c r="I279" s="673" t="s">
        <v>1320</v>
      </c>
      <c r="J279" s="835"/>
      <c r="K279" s="673" t="s">
        <v>998</v>
      </c>
      <c r="L279" s="661"/>
      <c r="M279" s="530" t="s">
        <v>1029</v>
      </c>
      <c r="N279" s="6"/>
      <c r="O279" s="100"/>
      <c r="P279" s="106"/>
      <c r="Q279" s="106"/>
      <c r="R279" s="106"/>
      <c r="S279" s="6"/>
      <c r="T279" s="14"/>
      <c r="U279" s="14"/>
      <c r="V279" s="14"/>
    </row>
    <row r="280" spans="1:22" ht="15">
      <c r="A280" s="516">
        <v>2</v>
      </c>
      <c r="B280" s="531" t="s">
        <v>1292</v>
      </c>
      <c r="C280" s="532" t="s">
        <v>1059</v>
      </c>
      <c r="D280" s="532"/>
      <c r="E280" s="532">
        <v>2</v>
      </c>
      <c r="F280" s="532">
        <v>3</v>
      </c>
      <c r="G280" s="533"/>
      <c r="H280" s="662"/>
      <c r="I280" s="674"/>
      <c r="J280" s="811"/>
      <c r="K280" s="662"/>
      <c r="L280" s="662"/>
      <c r="M280" s="534" t="s">
        <v>1029</v>
      </c>
      <c r="N280" s="6"/>
      <c r="O280" s="100"/>
      <c r="P280" s="106"/>
      <c r="Q280" s="106"/>
      <c r="R280" s="106"/>
      <c r="S280" s="6"/>
      <c r="T280" s="14"/>
      <c r="U280" s="14"/>
      <c r="V280" s="14"/>
    </row>
    <row r="281" spans="1:22" ht="15">
      <c r="A281" s="516">
        <v>3</v>
      </c>
      <c r="B281" s="531" t="s">
        <v>1293</v>
      </c>
      <c r="C281" s="532" t="s">
        <v>1059</v>
      </c>
      <c r="D281" s="532"/>
      <c r="E281" s="532">
        <v>2</v>
      </c>
      <c r="F281" s="532">
        <v>1</v>
      </c>
      <c r="G281" s="533"/>
      <c r="H281" s="662"/>
      <c r="I281" s="674"/>
      <c r="J281" s="811"/>
      <c r="K281" s="662"/>
      <c r="L281" s="662"/>
      <c r="M281" s="534" t="s">
        <v>1029</v>
      </c>
      <c r="N281" s="6"/>
      <c r="O281" s="100"/>
      <c r="P281" s="106"/>
      <c r="Q281" s="106"/>
      <c r="R281" s="106"/>
      <c r="S281" s="6"/>
      <c r="T281" s="14"/>
      <c r="U281" s="14"/>
      <c r="V281" s="14"/>
    </row>
    <row r="282" spans="1:22" ht="15">
      <c r="A282" s="516">
        <v>4</v>
      </c>
      <c r="B282" s="531" t="s">
        <v>1294</v>
      </c>
      <c r="C282" s="532" t="s">
        <v>668</v>
      </c>
      <c r="D282" s="532"/>
      <c r="E282" s="532" t="s">
        <v>1321</v>
      </c>
      <c r="F282" s="532">
        <v>3</v>
      </c>
      <c r="G282" s="533"/>
      <c r="H282" s="662"/>
      <c r="I282" s="674"/>
      <c r="J282" s="811"/>
      <c r="K282" s="662"/>
      <c r="L282" s="662"/>
      <c r="M282" s="534" t="s">
        <v>1029</v>
      </c>
      <c r="N282" s="6"/>
      <c r="O282" s="100"/>
      <c r="P282" s="106"/>
      <c r="Q282" s="106"/>
      <c r="R282" s="106"/>
      <c r="S282" s="6"/>
      <c r="T282" s="14"/>
      <c r="U282" s="14"/>
      <c r="V282" s="14"/>
    </row>
    <row r="283" spans="1:22" ht="15">
      <c r="A283" s="516">
        <v>5</v>
      </c>
      <c r="B283" s="531" t="s">
        <v>1295</v>
      </c>
      <c r="C283" s="532" t="s">
        <v>671</v>
      </c>
      <c r="D283" s="532" t="s">
        <v>1296</v>
      </c>
      <c r="E283" s="532" t="s">
        <v>996</v>
      </c>
      <c r="F283" s="532">
        <v>1</v>
      </c>
      <c r="G283" s="533"/>
      <c r="H283" s="662"/>
      <c r="I283" s="674"/>
      <c r="J283" s="811"/>
      <c r="K283" s="662"/>
      <c r="L283" s="662"/>
      <c r="M283" s="534" t="s">
        <v>1029</v>
      </c>
      <c r="N283" s="6"/>
      <c r="O283" s="100"/>
      <c r="P283" s="106"/>
      <c r="Q283" s="106"/>
      <c r="R283" s="106"/>
      <c r="S283" s="6"/>
      <c r="T283" s="14"/>
      <c r="U283" s="14"/>
      <c r="V283" s="14"/>
    </row>
    <row r="284" spans="1:22" ht="15">
      <c r="A284" s="516">
        <v>6</v>
      </c>
      <c r="B284" s="531" t="s">
        <v>1297</v>
      </c>
      <c r="C284" s="532" t="s">
        <v>1059</v>
      </c>
      <c r="D284" s="532"/>
      <c r="E284" s="532">
        <v>2</v>
      </c>
      <c r="F284" s="532"/>
      <c r="G284" s="533"/>
      <c r="H284" s="662"/>
      <c r="I284" s="674"/>
      <c r="J284" s="811"/>
      <c r="K284" s="662"/>
      <c r="L284" s="662"/>
      <c r="M284" s="534" t="s">
        <v>1029</v>
      </c>
      <c r="N284" s="6"/>
      <c r="O284" s="100"/>
      <c r="P284" s="106"/>
      <c r="Q284" s="106"/>
      <c r="R284" s="106"/>
      <c r="S284" s="6"/>
      <c r="T284" s="14"/>
      <c r="U284" s="14"/>
      <c r="V284" s="14"/>
    </row>
    <row r="285" spans="1:22" ht="15">
      <c r="A285" s="516">
        <v>7</v>
      </c>
      <c r="B285" s="531" t="s">
        <v>1298</v>
      </c>
      <c r="C285" s="532" t="s">
        <v>667</v>
      </c>
      <c r="D285" s="532"/>
      <c r="E285" s="532">
        <v>2</v>
      </c>
      <c r="F285" s="532"/>
      <c r="G285" s="533"/>
      <c r="H285" s="662"/>
      <c r="I285" s="674"/>
      <c r="J285" s="811"/>
      <c r="K285" s="662"/>
      <c r="L285" s="662"/>
      <c r="M285" s="534" t="s">
        <v>1029</v>
      </c>
      <c r="N285" s="6"/>
      <c r="O285" s="100"/>
      <c r="P285" s="106"/>
      <c r="Q285" s="106"/>
      <c r="R285" s="106"/>
      <c r="S285" s="6"/>
      <c r="T285" s="14"/>
      <c r="U285" s="14"/>
      <c r="V285" s="14"/>
    </row>
    <row r="286" spans="1:22" ht="15">
      <c r="A286" s="516">
        <v>8</v>
      </c>
      <c r="B286" s="531" t="s">
        <v>1299</v>
      </c>
      <c r="C286" s="532" t="s">
        <v>1028</v>
      </c>
      <c r="D286" s="532"/>
      <c r="E286" s="532">
        <v>2</v>
      </c>
      <c r="F286" s="532"/>
      <c r="G286" s="533"/>
      <c r="H286" s="662"/>
      <c r="I286" s="674"/>
      <c r="J286" s="811"/>
      <c r="K286" s="662"/>
      <c r="L286" s="662"/>
      <c r="M286" s="534" t="s">
        <v>1029</v>
      </c>
      <c r="N286" s="6"/>
      <c r="O286" s="100"/>
      <c r="P286" s="106"/>
      <c r="Q286" s="106"/>
      <c r="R286" s="106"/>
      <c r="S286" s="6"/>
      <c r="T286" s="14"/>
      <c r="U286" s="14"/>
      <c r="V286" s="14"/>
    </row>
    <row r="287" spans="1:22" ht="15">
      <c r="A287" s="516">
        <v>9</v>
      </c>
      <c r="B287" s="531" t="s">
        <v>1300</v>
      </c>
      <c r="C287" s="532" t="s">
        <v>666</v>
      </c>
      <c r="D287" s="532"/>
      <c r="E287" s="532">
        <v>4</v>
      </c>
      <c r="F287" s="532">
        <v>1</v>
      </c>
      <c r="G287" s="533"/>
      <c r="H287" s="662"/>
      <c r="I287" s="674"/>
      <c r="J287" s="811"/>
      <c r="K287" s="662"/>
      <c r="L287" s="662"/>
      <c r="M287" s="534" t="s">
        <v>1029</v>
      </c>
      <c r="N287" s="6"/>
      <c r="O287" s="100"/>
      <c r="P287" s="106"/>
      <c r="Q287" s="106"/>
      <c r="R287" s="106"/>
      <c r="S287" s="6"/>
      <c r="T287" s="14"/>
      <c r="U287" s="14"/>
      <c r="V287" s="14"/>
    </row>
    <row r="288" spans="1:22" ht="15">
      <c r="A288" s="516">
        <v>10</v>
      </c>
      <c r="B288" s="531" t="s">
        <v>1301</v>
      </c>
      <c r="C288" s="532" t="s">
        <v>1059</v>
      </c>
      <c r="D288" s="532"/>
      <c r="E288" s="532" t="s">
        <v>661</v>
      </c>
      <c r="F288" s="532">
        <v>1</v>
      </c>
      <c r="G288" s="533"/>
      <c r="H288" s="662"/>
      <c r="I288" s="674"/>
      <c r="J288" s="811"/>
      <c r="K288" s="662"/>
      <c r="L288" s="662"/>
      <c r="M288" s="534" t="s">
        <v>1029</v>
      </c>
      <c r="N288" s="6"/>
      <c r="O288" s="100"/>
      <c r="P288" s="106"/>
      <c r="Q288" s="106"/>
      <c r="R288" s="106"/>
      <c r="S288" s="6"/>
      <c r="T288" s="14"/>
      <c r="U288" s="14"/>
      <c r="V288" s="14"/>
    </row>
    <row r="289" spans="1:22" ht="15">
      <c r="A289" s="516">
        <v>11</v>
      </c>
      <c r="B289" s="531" t="s">
        <v>1302</v>
      </c>
      <c r="C289" s="532" t="s">
        <v>667</v>
      </c>
      <c r="D289" s="532"/>
      <c r="E289" s="532" t="s">
        <v>1322</v>
      </c>
      <c r="F289" s="532"/>
      <c r="G289" s="533"/>
      <c r="H289" s="662"/>
      <c r="I289" s="674"/>
      <c r="J289" s="811"/>
      <c r="K289" s="662"/>
      <c r="L289" s="662"/>
      <c r="M289" s="534" t="s">
        <v>1029</v>
      </c>
      <c r="N289" s="6"/>
      <c r="O289" s="100"/>
      <c r="P289" s="106"/>
      <c r="Q289" s="106"/>
      <c r="R289" s="106"/>
      <c r="S289" s="6"/>
      <c r="T289" s="14"/>
      <c r="U289" s="14"/>
      <c r="V289" s="14"/>
    </row>
    <row r="290" spans="1:22" ht="15">
      <c r="A290" s="516">
        <v>12</v>
      </c>
      <c r="B290" s="531" t="s">
        <v>1303</v>
      </c>
      <c r="C290" s="532" t="s">
        <v>1057</v>
      </c>
      <c r="D290" s="532"/>
      <c r="E290" s="532" t="s">
        <v>1321</v>
      </c>
      <c r="F290" s="532">
        <v>6</v>
      </c>
      <c r="G290" s="533"/>
      <c r="H290" s="662"/>
      <c r="I290" s="674"/>
      <c r="J290" s="811"/>
      <c r="K290" s="662"/>
      <c r="L290" s="662"/>
      <c r="M290" s="534" t="s">
        <v>1029</v>
      </c>
      <c r="N290" s="10"/>
      <c r="O290" s="100"/>
      <c r="P290" s="106"/>
      <c r="Q290" s="106"/>
      <c r="R290" s="106"/>
      <c r="S290" s="6"/>
      <c r="T290" s="14"/>
      <c r="U290" s="14"/>
      <c r="V290" s="14"/>
    </row>
    <row r="291" spans="1:22" ht="15">
      <c r="A291" s="516">
        <v>13</v>
      </c>
      <c r="B291" s="531" t="s">
        <v>1304</v>
      </c>
      <c r="C291" s="532" t="s">
        <v>1028</v>
      </c>
      <c r="D291" s="532"/>
      <c r="E291" s="532">
        <v>2</v>
      </c>
      <c r="F291" s="532">
        <v>1</v>
      </c>
      <c r="G291" s="533"/>
      <c r="H291" s="662"/>
      <c r="I291" s="674"/>
      <c r="J291" s="811"/>
      <c r="K291" s="662"/>
      <c r="L291" s="662"/>
      <c r="M291" s="534" t="s">
        <v>1029</v>
      </c>
      <c r="N291" s="10"/>
      <c r="O291" s="100"/>
      <c r="P291" s="106"/>
      <c r="Q291" s="106"/>
      <c r="R291" s="106"/>
      <c r="S291" s="6"/>
      <c r="T291" s="14"/>
      <c r="U291" s="14"/>
      <c r="V291" s="14"/>
    </row>
    <row r="292" spans="1:22" ht="15">
      <c r="A292" s="516">
        <v>14</v>
      </c>
      <c r="B292" s="531" t="s">
        <v>1305</v>
      </c>
      <c r="C292" s="532" t="s">
        <v>1409</v>
      </c>
      <c r="D292" s="532"/>
      <c r="E292" s="532">
        <v>1</v>
      </c>
      <c r="F292" s="532"/>
      <c r="G292" s="533"/>
      <c r="H292" s="662"/>
      <c r="I292" s="674"/>
      <c r="J292" s="811"/>
      <c r="K292" s="662"/>
      <c r="L292" s="662"/>
      <c r="M292" s="534" t="s">
        <v>1029</v>
      </c>
      <c r="N292" s="10"/>
      <c r="O292" s="100"/>
      <c r="P292" s="106"/>
      <c r="Q292" s="106"/>
      <c r="R292" s="106"/>
      <c r="S292" s="6"/>
      <c r="T292" s="14"/>
      <c r="U292" s="14"/>
      <c r="V292" s="14"/>
    </row>
    <row r="293" spans="1:22" ht="15">
      <c r="A293" s="516">
        <v>15</v>
      </c>
      <c r="B293" s="531" t="s">
        <v>590</v>
      </c>
      <c r="C293" s="532" t="s">
        <v>994</v>
      </c>
      <c r="D293" s="535" t="s">
        <v>16</v>
      </c>
      <c r="E293" s="532"/>
      <c r="F293" s="532"/>
      <c r="G293" s="533"/>
      <c r="H293" s="662"/>
      <c r="I293" s="674"/>
      <c r="J293" s="811"/>
      <c r="K293" s="662"/>
      <c r="L293" s="662"/>
      <c r="M293" s="534" t="s">
        <v>1029</v>
      </c>
      <c r="N293" s="10"/>
      <c r="O293" s="100"/>
      <c r="P293" s="106"/>
      <c r="Q293" s="106"/>
      <c r="R293" s="106"/>
      <c r="S293" s="6"/>
      <c r="T293" s="14"/>
      <c r="U293" s="14"/>
      <c r="V293" s="14"/>
    </row>
    <row r="294" spans="1:22" ht="15">
      <c r="A294" s="536">
        <v>16</v>
      </c>
      <c r="B294" s="531" t="s">
        <v>1323</v>
      </c>
      <c r="C294" s="532" t="s">
        <v>1057</v>
      </c>
      <c r="D294" s="532"/>
      <c r="E294" s="532" t="s">
        <v>996</v>
      </c>
      <c r="F294" s="532">
        <v>3</v>
      </c>
      <c r="G294" s="533"/>
      <c r="H294" s="662"/>
      <c r="I294" s="674"/>
      <c r="J294" s="811"/>
      <c r="K294" s="662"/>
      <c r="L294" s="662"/>
      <c r="M294" s="534" t="s">
        <v>1029</v>
      </c>
      <c r="N294" s="10"/>
      <c r="O294" s="100"/>
      <c r="P294" s="106"/>
      <c r="Q294" s="106"/>
      <c r="R294" s="106"/>
      <c r="S294" s="6"/>
      <c r="T294" s="14"/>
      <c r="U294" s="14"/>
      <c r="V294" s="14"/>
    </row>
    <row r="295" spans="1:22" ht="15">
      <c r="A295" s="536">
        <v>17</v>
      </c>
      <c r="B295" s="531" t="s">
        <v>1324</v>
      </c>
      <c r="C295" s="532" t="s">
        <v>671</v>
      </c>
      <c r="D295" s="532"/>
      <c r="E295" s="532">
        <v>2</v>
      </c>
      <c r="F295" s="532"/>
      <c r="G295" s="533"/>
      <c r="H295" s="662"/>
      <c r="I295" s="674"/>
      <c r="J295" s="811"/>
      <c r="K295" s="662"/>
      <c r="L295" s="662"/>
      <c r="M295" s="534" t="s">
        <v>1029</v>
      </c>
      <c r="N295" s="10"/>
      <c r="O295" s="100"/>
      <c r="P295" s="106"/>
      <c r="Q295" s="106"/>
      <c r="R295" s="106"/>
      <c r="S295" s="6"/>
      <c r="T295" s="14"/>
      <c r="U295" s="14"/>
      <c r="V295" s="14"/>
    </row>
    <row r="296" spans="1:22" ht="15">
      <c r="A296" s="536">
        <v>18</v>
      </c>
      <c r="B296" s="531" t="s">
        <v>1325</v>
      </c>
      <c r="C296" s="532" t="s">
        <v>668</v>
      </c>
      <c r="D296" s="532"/>
      <c r="E296" s="532">
        <v>4</v>
      </c>
      <c r="F296" s="532">
        <v>2</v>
      </c>
      <c r="G296" s="533"/>
      <c r="H296" s="662"/>
      <c r="I296" s="674"/>
      <c r="J296" s="811"/>
      <c r="K296" s="662"/>
      <c r="L296" s="662"/>
      <c r="M296" s="534" t="s">
        <v>1029</v>
      </c>
      <c r="N296" s="10"/>
      <c r="O296" s="100"/>
      <c r="P296" s="106"/>
      <c r="Q296" s="106"/>
      <c r="R296" s="106"/>
      <c r="S296" s="6"/>
      <c r="T296" s="14"/>
      <c r="U296" s="14"/>
      <c r="V296" s="14"/>
    </row>
    <row r="297" spans="1:22" ht="15">
      <c r="A297" s="536">
        <v>19</v>
      </c>
      <c r="B297" s="531" t="s">
        <v>1326</v>
      </c>
      <c r="C297" s="532" t="s">
        <v>667</v>
      </c>
      <c r="D297" s="532"/>
      <c r="E297" s="532">
        <v>1</v>
      </c>
      <c r="F297" s="532"/>
      <c r="G297" s="533"/>
      <c r="H297" s="662"/>
      <c r="I297" s="674"/>
      <c r="J297" s="811"/>
      <c r="K297" s="662"/>
      <c r="L297" s="662"/>
      <c r="M297" s="534" t="s">
        <v>1029</v>
      </c>
      <c r="N297" s="10"/>
      <c r="O297" s="100"/>
      <c r="P297" s="106"/>
      <c r="Q297" s="106"/>
      <c r="R297" s="106"/>
      <c r="S297" s="6"/>
      <c r="T297" s="14"/>
      <c r="U297" s="14"/>
      <c r="V297" s="14"/>
    </row>
    <row r="298" spans="1:22" ht="15">
      <c r="A298" s="536">
        <v>20</v>
      </c>
      <c r="B298" s="531" t="s">
        <v>1327</v>
      </c>
      <c r="C298" s="532" t="s">
        <v>1059</v>
      </c>
      <c r="D298" s="532"/>
      <c r="E298" s="532" t="s">
        <v>661</v>
      </c>
      <c r="F298" s="532"/>
      <c r="G298" s="533"/>
      <c r="H298" s="662"/>
      <c r="I298" s="674"/>
      <c r="J298" s="811"/>
      <c r="K298" s="662"/>
      <c r="L298" s="662"/>
      <c r="M298" s="534" t="s">
        <v>1029</v>
      </c>
      <c r="N298" s="10"/>
      <c r="O298" s="100"/>
      <c r="P298" s="106"/>
      <c r="Q298" s="106"/>
      <c r="R298" s="106"/>
      <c r="S298" s="6"/>
      <c r="T298" s="14"/>
      <c r="U298" s="14"/>
      <c r="V298" s="14"/>
    </row>
    <row r="299" spans="1:22" ht="15">
      <c r="A299" s="536">
        <v>21</v>
      </c>
      <c r="B299" s="531" t="s">
        <v>1328</v>
      </c>
      <c r="C299" s="532" t="s">
        <v>666</v>
      </c>
      <c r="D299" s="532"/>
      <c r="E299" s="532">
        <v>4</v>
      </c>
      <c r="F299" s="532">
        <v>3</v>
      </c>
      <c r="G299" s="533"/>
      <c r="H299" s="662"/>
      <c r="I299" s="674"/>
      <c r="J299" s="811"/>
      <c r="K299" s="662"/>
      <c r="L299" s="662"/>
      <c r="M299" s="534" t="s">
        <v>1029</v>
      </c>
      <c r="N299" s="10"/>
      <c r="O299" s="100"/>
      <c r="P299" s="106"/>
      <c r="Q299" s="106"/>
      <c r="R299" s="106"/>
      <c r="S299" s="6"/>
      <c r="T299" s="14"/>
      <c r="U299" s="14"/>
      <c r="V299" s="14"/>
    </row>
    <row r="300" spans="1:22" ht="15">
      <c r="A300" s="550">
        <v>22</v>
      </c>
      <c r="B300" s="551" t="s">
        <v>1329</v>
      </c>
      <c r="C300" s="552" t="s">
        <v>667</v>
      </c>
      <c r="D300" s="552"/>
      <c r="E300" s="552">
        <v>1</v>
      </c>
      <c r="F300" s="552"/>
      <c r="G300" s="544"/>
      <c r="H300" s="664"/>
      <c r="I300" s="713"/>
      <c r="J300" s="812"/>
      <c r="K300" s="664"/>
      <c r="L300" s="664"/>
      <c r="M300" s="545" t="s">
        <v>1029</v>
      </c>
      <c r="N300" s="10"/>
      <c r="O300" s="100"/>
      <c r="P300" s="106"/>
      <c r="Q300" s="106"/>
      <c r="R300" s="106"/>
      <c r="S300" s="6"/>
      <c r="T300" s="14"/>
      <c r="U300" s="14"/>
      <c r="V300" s="14"/>
    </row>
    <row r="301" spans="1:22" ht="15">
      <c r="A301" s="498">
        <v>1</v>
      </c>
      <c r="B301" s="546" t="s">
        <v>1290</v>
      </c>
      <c r="C301" s="547" t="s">
        <v>1059</v>
      </c>
      <c r="D301" s="547"/>
      <c r="E301" s="547">
        <v>1</v>
      </c>
      <c r="F301" s="547"/>
      <c r="G301" s="548"/>
      <c r="H301" s="808" t="s">
        <v>680</v>
      </c>
      <c r="I301" s="711" t="s">
        <v>1291</v>
      </c>
      <c r="J301" s="717" t="s">
        <v>1306</v>
      </c>
      <c r="K301" s="711" t="s">
        <v>998</v>
      </c>
      <c r="L301" s="732">
        <v>4</v>
      </c>
      <c r="M301" s="549">
        <v>8</v>
      </c>
      <c r="N301" s="6"/>
      <c r="O301" s="4"/>
      <c r="P301" s="106"/>
      <c r="Q301" s="106"/>
      <c r="R301" s="106"/>
      <c r="S301" s="6"/>
      <c r="T301" s="14"/>
      <c r="U301" s="14"/>
      <c r="V301" s="14"/>
    </row>
    <row r="302" spans="1:22" ht="15">
      <c r="A302" s="516">
        <v>2</v>
      </c>
      <c r="B302" s="537" t="s">
        <v>1292</v>
      </c>
      <c r="C302" s="538" t="s">
        <v>1059</v>
      </c>
      <c r="D302" s="538"/>
      <c r="E302" s="538">
        <v>2</v>
      </c>
      <c r="F302" s="538">
        <v>3</v>
      </c>
      <c r="G302" s="533"/>
      <c r="H302" s="809"/>
      <c r="I302" s="674"/>
      <c r="J302" s="811"/>
      <c r="K302" s="662"/>
      <c r="L302" s="662"/>
      <c r="M302" s="534">
        <v>8</v>
      </c>
      <c r="N302" s="6"/>
      <c r="O302" s="4"/>
      <c r="P302" s="106"/>
      <c r="Q302" s="106"/>
      <c r="R302" s="106"/>
      <c r="S302" s="6"/>
      <c r="T302" s="14"/>
      <c r="U302" s="14"/>
      <c r="V302" s="14"/>
    </row>
    <row r="303" spans="1:22" ht="15">
      <c r="A303" s="516">
        <v>3</v>
      </c>
      <c r="B303" s="537" t="s">
        <v>1293</v>
      </c>
      <c r="C303" s="538" t="s">
        <v>1059</v>
      </c>
      <c r="D303" s="538"/>
      <c r="E303" s="538">
        <v>2</v>
      </c>
      <c r="F303" s="538">
        <v>1</v>
      </c>
      <c r="G303" s="533"/>
      <c r="H303" s="809"/>
      <c r="I303" s="674"/>
      <c r="J303" s="811"/>
      <c r="K303" s="662"/>
      <c r="L303" s="662"/>
      <c r="M303" s="534">
        <v>8</v>
      </c>
      <c r="N303" s="6"/>
      <c r="O303" s="4"/>
      <c r="P303" s="106"/>
      <c r="Q303" s="106"/>
      <c r="R303" s="106"/>
      <c r="S303" s="6"/>
      <c r="T303" s="14"/>
      <c r="U303" s="14"/>
      <c r="V303" s="14"/>
    </row>
    <row r="304" spans="1:22" ht="15">
      <c r="A304" s="516">
        <v>4</v>
      </c>
      <c r="B304" s="537" t="s">
        <v>1294</v>
      </c>
      <c r="C304" s="538" t="s">
        <v>668</v>
      </c>
      <c r="D304" s="538"/>
      <c r="E304" s="539">
        <v>3</v>
      </c>
      <c r="F304" s="538">
        <v>3</v>
      </c>
      <c r="G304" s="533"/>
      <c r="H304" s="809"/>
      <c r="I304" s="674"/>
      <c r="J304" s="811"/>
      <c r="K304" s="662"/>
      <c r="L304" s="662"/>
      <c r="M304" s="534">
        <v>8</v>
      </c>
      <c r="N304" s="6"/>
      <c r="O304" s="4"/>
      <c r="P304" s="106"/>
      <c r="Q304" s="106"/>
      <c r="R304" s="106"/>
      <c r="S304" s="6"/>
      <c r="T304" s="14"/>
      <c r="U304" s="14"/>
      <c r="V304" s="14"/>
    </row>
    <row r="305" spans="1:22" ht="15">
      <c r="A305" s="516">
        <v>5</v>
      </c>
      <c r="B305" s="537" t="s">
        <v>1295</v>
      </c>
      <c r="C305" s="538" t="s">
        <v>671</v>
      </c>
      <c r="D305" s="538" t="s">
        <v>1296</v>
      </c>
      <c r="E305" s="538" t="s">
        <v>996</v>
      </c>
      <c r="F305" s="538">
        <v>1</v>
      </c>
      <c r="G305" s="533"/>
      <c r="H305" s="809"/>
      <c r="I305" s="674"/>
      <c r="J305" s="811"/>
      <c r="K305" s="662"/>
      <c r="L305" s="662"/>
      <c r="M305" s="534">
        <v>8</v>
      </c>
      <c r="N305" s="6"/>
      <c r="O305" s="4"/>
      <c r="P305" s="106"/>
      <c r="Q305" s="106"/>
      <c r="R305" s="106"/>
      <c r="S305" s="6"/>
      <c r="T305" s="14"/>
      <c r="U305" s="14"/>
      <c r="V305" s="14"/>
    </row>
    <row r="306" spans="1:22" ht="15">
      <c r="A306" s="516">
        <v>6</v>
      </c>
      <c r="B306" s="537" t="s">
        <v>1297</v>
      </c>
      <c r="C306" s="538" t="s">
        <v>1059</v>
      </c>
      <c r="D306" s="538"/>
      <c r="E306" s="538">
        <v>2</v>
      </c>
      <c r="F306" s="538"/>
      <c r="G306" s="533"/>
      <c r="H306" s="809"/>
      <c r="I306" s="674"/>
      <c r="J306" s="811"/>
      <c r="K306" s="662"/>
      <c r="L306" s="662"/>
      <c r="M306" s="534">
        <v>8</v>
      </c>
      <c r="N306" s="6"/>
      <c r="O306" s="4"/>
      <c r="P306" s="106"/>
      <c r="Q306" s="106"/>
      <c r="R306" s="106"/>
      <c r="S306" s="6"/>
      <c r="T306" s="14"/>
      <c r="U306" s="14"/>
      <c r="V306" s="14"/>
    </row>
    <row r="307" spans="1:22" ht="15">
      <c r="A307" s="516">
        <v>7</v>
      </c>
      <c r="B307" s="537" t="s">
        <v>1298</v>
      </c>
      <c r="C307" s="538" t="s">
        <v>667</v>
      </c>
      <c r="D307" s="538"/>
      <c r="E307" s="538">
        <v>2</v>
      </c>
      <c r="F307" s="538"/>
      <c r="G307" s="533"/>
      <c r="H307" s="809"/>
      <c r="I307" s="674"/>
      <c r="J307" s="811"/>
      <c r="K307" s="662"/>
      <c r="L307" s="662"/>
      <c r="M307" s="534">
        <v>8</v>
      </c>
      <c r="N307" s="6"/>
      <c r="O307" s="4"/>
      <c r="P307" s="106"/>
      <c r="Q307" s="106"/>
      <c r="R307" s="106"/>
      <c r="S307" s="6"/>
      <c r="T307" s="14"/>
      <c r="U307" s="14"/>
      <c r="V307" s="14"/>
    </row>
    <row r="308" spans="1:22" ht="15">
      <c r="A308" s="516">
        <v>8</v>
      </c>
      <c r="B308" s="537" t="s">
        <v>1299</v>
      </c>
      <c r="C308" s="538" t="s">
        <v>1028</v>
      </c>
      <c r="D308" s="538"/>
      <c r="E308" s="538">
        <v>2</v>
      </c>
      <c r="F308" s="538"/>
      <c r="G308" s="533"/>
      <c r="H308" s="809"/>
      <c r="I308" s="674"/>
      <c r="J308" s="811"/>
      <c r="K308" s="662"/>
      <c r="L308" s="662"/>
      <c r="M308" s="534">
        <v>8</v>
      </c>
      <c r="N308" s="6"/>
      <c r="O308" s="4"/>
      <c r="P308" s="106"/>
      <c r="Q308" s="106"/>
      <c r="R308" s="106"/>
      <c r="S308" s="6"/>
      <c r="T308" s="14"/>
      <c r="U308" s="14"/>
      <c r="V308" s="14"/>
    </row>
    <row r="309" spans="1:22" ht="15">
      <c r="A309" s="516">
        <v>9</v>
      </c>
      <c r="B309" s="537" t="s">
        <v>1300</v>
      </c>
      <c r="C309" s="538" t="s">
        <v>666</v>
      </c>
      <c r="D309" s="538"/>
      <c r="E309" s="538">
        <v>4</v>
      </c>
      <c r="F309" s="538">
        <v>1</v>
      </c>
      <c r="G309" s="533"/>
      <c r="H309" s="809"/>
      <c r="I309" s="674"/>
      <c r="J309" s="811"/>
      <c r="K309" s="662"/>
      <c r="L309" s="662"/>
      <c r="M309" s="534">
        <v>8</v>
      </c>
      <c r="N309" s="6"/>
      <c r="O309" s="4"/>
      <c r="P309" s="106"/>
      <c r="Q309" s="106"/>
      <c r="R309" s="106"/>
      <c r="S309" s="6"/>
      <c r="T309" s="14"/>
      <c r="U309" s="14"/>
      <c r="V309" s="14"/>
    </row>
    <row r="310" spans="1:22" ht="15">
      <c r="A310" s="516">
        <v>10</v>
      </c>
      <c r="B310" s="537" t="s">
        <v>1301</v>
      </c>
      <c r="C310" s="538" t="s">
        <v>1059</v>
      </c>
      <c r="D310" s="538"/>
      <c r="E310" s="538" t="s">
        <v>661</v>
      </c>
      <c r="F310" s="538">
        <v>1</v>
      </c>
      <c r="G310" s="533"/>
      <c r="H310" s="809"/>
      <c r="I310" s="674"/>
      <c r="J310" s="811"/>
      <c r="K310" s="662"/>
      <c r="L310" s="662"/>
      <c r="M310" s="534">
        <v>8</v>
      </c>
      <c r="N310" s="6"/>
      <c r="O310" s="4"/>
      <c r="P310" s="106"/>
      <c r="Q310" s="106"/>
      <c r="R310" s="106"/>
      <c r="S310" s="6"/>
      <c r="T310" s="14"/>
      <c r="U310" s="14"/>
      <c r="V310" s="14"/>
    </row>
    <row r="311" spans="1:22" ht="15">
      <c r="A311" s="516">
        <v>11</v>
      </c>
      <c r="B311" s="537" t="s">
        <v>1302</v>
      </c>
      <c r="C311" s="538" t="s">
        <v>667</v>
      </c>
      <c r="D311" s="538"/>
      <c r="E311" s="539">
        <v>1</v>
      </c>
      <c r="F311" s="538"/>
      <c r="G311" s="533"/>
      <c r="H311" s="809"/>
      <c r="I311" s="674"/>
      <c r="J311" s="811"/>
      <c r="K311" s="662"/>
      <c r="L311" s="662"/>
      <c r="M311" s="534">
        <v>8</v>
      </c>
      <c r="N311" s="6"/>
      <c r="O311" s="4"/>
      <c r="P311" s="106"/>
      <c r="Q311" s="106"/>
      <c r="R311" s="106"/>
      <c r="S311" s="6"/>
      <c r="T311" s="14"/>
      <c r="U311" s="14"/>
      <c r="V311" s="14"/>
    </row>
    <row r="312" spans="1:22" ht="15">
      <c r="A312" s="516">
        <v>12</v>
      </c>
      <c r="B312" s="537" t="s">
        <v>1303</v>
      </c>
      <c r="C312" s="538" t="s">
        <v>1057</v>
      </c>
      <c r="D312" s="538"/>
      <c r="E312" s="539">
        <v>3</v>
      </c>
      <c r="F312" s="538">
        <v>6</v>
      </c>
      <c r="G312" s="533"/>
      <c r="H312" s="809"/>
      <c r="I312" s="674"/>
      <c r="J312" s="811"/>
      <c r="K312" s="662"/>
      <c r="L312" s="662"/>
      <c r="M312" s="534">
        <v>8</v>
      </c>
      <c r="N312" s="10"/>
      <c r="O312" s="4"/>
      <c r="P312" s="106"/>
      <c r="Q312" s="106"/>
      <c r="R312" s="106"/>
      <c r="S312" s="6"/>
      <c r="T312" s="14"/>
      <c r="U312" s="14"/>
      <c r="V312" s="14"/>
    </row>
    <row r="313" spans="1:22" ht="15">
      <c r="A313" s="516">
        <v>13</v>
      </c>
      <c r="B313" s="537" t="s">
        <v>1304</v>
      </c>
      <c r="C313" s="538" t="s">
        <v>1028</v>
      </c>
      <c r="D313" s="538"/>
      <c r="E313" s="538">
        <v>2</v>
      </c>
      <c r="F313" s="538">
        <v>1</v>
      </c>
      <c r="G313" s="533"/>
      <c r="H313" s="809"/>
      <c r="I313" s="674"/>
      <c r="J313" s="811"/>
      <c r="K313" s="662"/>
      <c r="L313" s="662"/>
      <c r="M313" s="534">
        <v>8</v>
      </c>
      <c r="N313" s="10"/>
      <c r="O313" s="4"/>
      <c r="P313" s="106"/>
      <c r="Q313" s="106"/>
      <c r="R313" s="106"/>
      <c r="S313" s="6"/>
      <c r="T313" s="14"/>
      <c r="U313" s="14"/>
      <c r="V313" s="14"/>
    </row>
    <row r="314" spans="1:22" ht="15">
      <c r="A314" s="516">
        <v>14</v>
      </c>
      <c r="B314" s="537" t="s">
        <v>1305</v>
      </c>
      <c r="C314" s="538" t="s">
        <v>1409</v>
      </c>
      <c r="D314" s="538"/>
      <c r="E314" s="538">
        <v>1</v>
      </c>
      <c r="F314" s="538"/>
      <c r="G314" s="533"/>
      <c r="H314" s="809"/>
      <c r="I314" s="674"/>
      <c r="J314" s="811"/>
      <c r="K314" s="662"/>
      <c r="L314" s="662"/>
      <c r="M314" s="534">
        <v>8</v>
      </c>
      <c r="N314" s="10"/>
      <c r="O314" s="4"/>
      <c r="P314" s="106"/>
      <c r="Q314" s="106"/>
      <c r="R314" s="106"/>
      <c r="S314" s="6"/>
      <c r="T314" s="14"/>
      <c r="U314" s="14"/>
      <c r="V314" s="14"/>
    </row>
    <row r="315" spans="1:22" ht="15">
      <c r="A315" s="506"/>
      <c r="B315" s="540"/>
      <c r="C315" s="541"/>
      <c r="D315" s="542"/>
      <c r="E315" s="543"/>
      <c r="F315" s="543"/>
      <c r="G315" s="544"/>
      <c r="H315" s="810"/>
      <c r="I315" s="713"/>
      <c r="J315" s="812"/>
      <c r="K315" s="664"/>
      <c r="L315" s="664"/>
      <c r="M315" s="545"/>
      <c r="N315" s="10"/>
      <c r="O315" s="4"/>
      <c r="P315" s="106"/>
      <c r="Q315" s="106"/>
      <c r="R315" s="106"/>
      <c r="S315" s="6"/>
      <c r="T315" s="14"/>
      <c r="U315" s="14"/>
      <c r="V315" s="14"/>
    </row>
    <row r="316" spans="1:22" ht="15.75" thickBot="1">
      <c r="A316" s="261"/>
      <c r="B316" s="262"/>
      <c r="C316" s="261"/>
      <c r="D316" s="261"/>
      <c r="E316" s="261"/>
      <c r="F316" s="261"/>
      <c r="G316" s="261"/>
      <c r="H316" s="9"/>
      <c r="I316" s="24"/>
      <c r="J316" s="25"/>
      <c r="K316" s="143" t="s">
        <v>1046</v>
      </c>
      <c r="L316" s="144"/>
      <c r="M316" s="93">
        <f>SUM(M279:M315)</f>
        <v>112</v>
      </c>
      <c r="N316" s="6"/>
      <c r="P316" s="106"/>
      <c r="Q316" s="106"/>
      <c r="R316" s="106"/>
      <c r="S316" s="6"/>
      <c r="T316" s="14"/>
      <c r="U316" s="14"/>
      <c r="V316" s="14"/>
    </row>
    <row r="317" spans="1:22" ht="15">
      <c r="A317" s="261"/>
      <c r="B317" s="262"/>
      <c r="C317" s="261"/>
      <c r="D317" s="261"/>
      <c r="E317" s="261"/>
      <c r="F317" s="261"/>
      <c r="G317" s="261"/>
      <c r="H317" s="261"/>
      <c r="I317" s="261"/>
      <c r="J317" s="235"/>
      <c r="K317" s="235"/>
      <c r="L317" s="235"/>
      <c r="M317" s="166" t="s">
        <v>19</v>
      </c>
      <c r="N317" s="6"/>
      <c r="O317" s="100">
        <f>SUM(O277:O316)</f>
        <v>132</v>
      </c>
      <c r="P317" s="7">
        <f>SUM(P274:P316)</f>
        <v>0</v>
      </c>
      <c r="Q317" s="7">
        <f>SUM(Q274:Q316)</f>
        <v>0</v>
      </c>
      <c r="R317" s="7">
        <f>SUM(R274:R316)</f>
        <v>0</v>
      </c>
      <c r="S317" s="6"/>
      <c r="T317" s="14"/>
      <c r="U317" s="14"/>
      <c r="V317" s="14"/>
    </row>
    <row r="318" spans="1:19" s="14" customFormat="1" ht="15" customHeight="1">
      <c r="A318" s="261"/>
      <c r="B318" s="262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261"/>
      <c r="O318" s="91"/>
      <c r="P318" s="91"/>
      <c r="Q318" s="91"/>
      <c r="R318" s="91"/>
      <c r="S318" s="6"/>
    </row>
    <row r="319" spans="1:22" ht="71.25">
      <c r="A319" s="95" t="s">
        <v>1018</v>
      </c>
      <c r="B319" s="95" t="s">
        <v>1015</v>
      </c>
      <c r="C319" s="95" t="s">
        <v>6</v>
      </c>
      <c r="D319" s="95" t="s">
        <v>662</v>
      </c>
      <c r="E319" s="96" t="s">
        <v>1033</v>
      </c>
      <c r="F319" s="97" t="s">
        <v>1034</v>
      </c>
      <c r="G319" s="95" t="s">
        <v>7</v>
      </c>
      <c r="H319" s="95" t="s">
        <v>1019</v>
      </c>
      <c r="I319" s="98" t="s">
        <v>626</v>
      </c>
      <c r="J319" s="99" t="s">
        <v>930</v>
      </c>
      <c r="K319" s="95" t="s">
        <v>931</v>
      </c>
      <c r="L319" s="110" t="s">
        <v>1017</v>
      </c>
      <c r="M319" s="199" t="s">
        <v>1043</v>
      </c>
      <c r="N319" s="150" t="s">
        <v>655</v>
      </c>
      <c r="P319" s="106"/>
      <c r="Q319" s="106"/>
      <c r="R319" s="106"/>
      <c r="S319" s="6"/>
      <c r="T319" s="14"/>
      <c r="U319" s="14"/>
      <c r="V319" s="14"/>
    </row>
    <row r="320" spans="1:18" ht="15">
      <c r="A320" s="261"/>
      <c r="B320" s="262"/>
      <c r="C320" s="261"/>
      <c r="D320" s="234" t="s">
        <v>609</v>
      </c>
      <c r="E320" s="236"/>
      <c r="F320" s="19"/>
      <c r="J320" s="29"/>
      <c r="K320" s="41"/>
      <c r="L320" s="109"/>
      <c r="M320" s="6"/>
      <c r="N320" s="10"/>
      <c r="P320" s="106"/>
      <c r="Q320" s="106"/>
      <c r="R320" s="106"/>
    </row>
    <row r="321" spans="1:19" ht="60" customHeight="1">
      <c r="A321" s="261"/>
      <c r="B321" s="262"/>
      <c r="C321" s="261"/>
      <c r="D321" s="261"/>
      <c r="E321" s="261"/>
      <c r="F321" s="261"/>
      <c r="G321" s="277">
        <v>1</v>
      </c>
      <c r="H321" s="7" t="s">
        <v>934</v>
      </c>
      <c r="I321" s="181" t="s">
        <v>186</v>
      </c>
      <c r="J321" s="167"/>
      <c r="K321" s="45" t="s">
        <v>998</v>
      </c>
      <c r="L321" s="494">
        <v>1</v>
      </c>
      <c r="M321" s="51" t="s">
        <v>1029</v>
      </c>
      <c r="N321" s="10"/>
      <c r="O321" s="106"/>
      <c r="P321" s="106"/>
      <c r="Q321" s="106"/>
      <c r="R321" s="106"/>
      <c r="S321" s="4"/>
    </row>
    <row r="322" spans="1:19" ht="77.25" customHeight="1">
      <c r="A322" s="261"/>
      <c r="B322" s="262"/>
      <c r="C322" s="261"/>
      <c r="D322" s="261"/>
      <c r="E322" s="261"/>
      <c r="F322" s="261"/>
      <c r="G322" s="277">
        <v>2</v>
      </c>
      <c r="H322" s="7" t="s">
        <v>934</v>
      </c>
      <c r="I322" s="436" t="s">
        <v>435</v>
      </c>
      <c r="J322" s="443" t="s">
        <v>80</v>
      </c>
      <c r="K322" s="437" t="s">
        <v>83</v>
      </c>
      <c r="L322" s="438">
        <v>1</v>
      </c>
      <c r="M322" s="434" t="s">
        <v>1029</v>
      </c>
      <c r="N322" s="10"/>
      <c r="O322" s="106"/>
      <c r="P322" s="106"/>
      <c r="Q322" s="106"/>
      <c r="R322" s="106"/>
      <c r="S322" s="4"/>
    </row>
    <row r="323" spans="1:19" ht="15" customHeight="1">
      <c r="A323" s="214">
        <v>1</v>
      </c>
      <c r="B323" s="229" t="s">
        <v>1074</v>
      </c>
      <c r="C323" s="256" t="s">
        <v>11</v>
      </c>
      <c r="D323" s="257"/>
      <c r="E323" s="257"/>
      <c r="F323" s="257"/>
      <c r="G323" s="258"/>
      <c r="H323" s="695" t="s">
        <v>934</v>
      </c>
      <c r="I323" s="736" t="s">
        <v>563</v>
      </c>
      <c r="J323" s="668" t="s">
        <v>564</v>
      </c>
      <c r="K323" s="695" t="s">
        <v>998</v>
      </c>
      <c r="L323" s="681"/>
      <c r="M323" s="148" t="s">
        <v>1029</v>
      </c>
      <c r="N323" s="10"/>
      <c r="O323" s="106"/>
      <c r="P323" s="106"/>
      <c r="Q323" s="106"/>
      <c r="R323" s="106"/>
      <c r="S323" s="8"/>
    </row>
    <row r="324" spans="1:19" ht="15" customHeight="1">
      <c r="A324" s="214">
        <v>2</v>
      </c>
      <c r="B324" s="229" t="s">
        <v>1075</v>
      </c>
      <c r="C324" s="256" t="s">
        <v>1076</v>
      </c>
      <c r="D324" s="257"/>
      <c r="E324" s="257"/>
      <c r="F324" s="257"/>
      <c r="G324" s="258"/>
      <c r="H324" s="695"/>
      <c r="I324" s="737"/>
      <c r="J324" s="669"/>
      <c r="K324" s="670"/>
      <c r="L324" s="681"/>
      <c r="M324" s="148" t="s">
        <v>1029</v>
      </c>
      <c r="N324" s="10"/>
      <c r="O324" s="106"/>
      <c r="P324" s="106"/>
      <c r="Q324" s="106"/>
      <c r="R324" s="106"/>
      <c r="S324" s="8"/>
    </row>
    <row r="325" spans="1:19" ht="15" customHeight="1">
      <c r="A325" s="214">
        <v>3</v>
      </c>
      <c r="B325" s="229" t="s">
        <v>1077</v>
      </c>
      <c r="C325" s="256" t="s">
        <v>12</v>
      </c>
      <c r="D325" s="257"/>
      <c r="E325" s="257"/>
      <c r="F325" s="257"/>
      <c r="G325" s="258"/>
      <c r="H325" s="695"/>
      <c r="I325" s="737"/>
      <c r="J325" s="669"/>
      <c r="K325" s="670"/>
      <c r="L325" s="681"/>
      <c r="M325" s="148" t="s">
        <v>1029</v>
      </c>
      <c r="N325" s="10"/>
      <c r="O325" s="106"/>
      <c r="P325" s="106"/>
      <c r="Q325" s="106"/>
      <c r="R325" s="106"/>
      <c r="S325" s="8"/>
    </row>
    <row r="326" spans="1:19" ht="15" customHeight="1">
      <c r="A326" s="214">
        <v>4</v>
      </c>
      <c r="B326" s="229" t="s">
        <v>559</v>
      </c>
      <c r="C326" s="672" t="s">
        <v>586</v>
      </c>
      <c r="D326" s="672"/>
      <c r="E326" s="672"/>
      <c r="F326" s="672"/>
      <c r="G326" s="672"/>
      <c r="H326" s="695"/>
      <c r="I326" s="737"/>
      <c r="J326" s="669"/>
      <c r="K326" s="670"/>
      <c r="L326" s="681"/>
      <c r="M326" s="148" t="s">
        <v>1029</v>
      </c>
      <c r="N326" s="10"/>
      <c r="O326" s="106"/>
      <c r="P326" s="106"/>
      <c r="Q326" s="106"/>
      <c r="R326" s="106"/>
      <c r="S326" s="8"/>
    </row>
    <row r="327" spans="1:19" ht="15" customHeight="1">
      <c r="A327" s="214">
        <v>5</v>
      </c>
      <c r="B327" s="229"/>
      <c r="C327" s="672"/>
      <c r="D327" s="672"/>
      <c r="E327" s="672"/>
      <c r="F327" s="672"/>
      <c r="G327" s="672"/>
      <c r="H327" s="695"/>
      <c r="I327" s="737"/>
      <c r="J327" s="669"/>
      <c r="K327" s="670"/>
      <c r="L327" s="681"/>
      <c r="M327" s="148" t="s">
        <v>1029</v>
      </c>
      <c r="N327" s="10"/>
      <c r="O327" s="106"/>
      <c r="P327" s="106"/>
      <c r="Q327" s="106"/>
      <c r="R327" s="106"/>
      <c r="S327" s="8"/>
    </row>
    <row r="328" spans="1:19" ht="15" customHeight="1">
      <c r="A328" s="214">
        <v>6</v>
      </c>
      <c r="B328" s="229"/>
      <c r="C328" s="672"/>
      <c r="D328" s="672"/>
      <c r="E328" s="672"/>
      <c r="F328" s="672"/>
      <c r="G328" s="672"/>
      <c r="H328" s="695"/>
      <c r="I328" s="737"/>
      <c r="J328" s="669"/>
      <c r="K328" s="670"/>
      <c r="L328" s="681"/>
      <c r="M328" s="148" t="s">
        <v>1029</v>
      </c>
      <c r="N328" s="10"/>
      <c r="O328" s="106"/>
      <c r="P328" s="106"/>
      <c r="Q328" s="106"/>
      <c r="R328" s="106"/>
      <c r="S328" s="8"/>
    </row>
    <row r="329" spans="1:19" ht="15" customHeight="1">
      <c r="A329" s="214">
        <v>7</v>
      </c>
      <c r="B329" s="229"/>
      <c r="C329" s="672"/>
      <c r="D329" s="672"/>
      <c r="E329" s="672"/>
      <c r="F329" s="672"/>
      <c r="G329" s="672"/>
      <c r="H329" s="695"/>
      <c r="I329" s="737"/>
      <c r="J329" s="669"/>
      <c r="K329" s="670"/>
      <c r="L329" s="681"/>
      <c r="M329" s="148" t="s">
        <v>1029</v>
      </c>
      <c r="N329" s="10"/>
      <c r="O329" s="106"/>
      <c r="P329" s="106"/>
      <c r="Q329" s="106"/>
      <c r="R329" s="106"/>
      <c r="S329" s="8"/>
    </row>
    <row r="330" spans="1:19" ht="15" customHeight="1">
      <c r="A330" s="214">
        <v>8</v>
      </c>
      <c r="B330" s="229"/>
      <c r="C330" s="672"/>
      <c r="D330" s="672"/>
      <c r="E330" s="672"/>
      <c r="F330" s="672"/>
      <c r="G330" s="672"/>
      <c r="H330" s="695"/>
      <c r="I330" s="737"/>
      <c r="J330" s="669"/>
      <c r="K330" s="670"/>
      <c r="L330" s="681"/>
      <c r="M330" s="148" t="s">
        <v>1029</v>
      </c>
      <c r="N330" s="10"/>
      <c r="O330" s="106"/>
      <c r="P330" s="106"/>
      <c r="Q330" s="106"/>
      <c r="R330" s="106"/>
      <c r="S330" s="8"/>
    </row>
    <row r="331" spans="1:19" ht="15" customHeight="1">
      <c r="A331" s="214">
        <v>9</v>
      </c>
      <c r="B331" s="229"/>
      <c r="C331" s="672"/>
      <c r="D331" s="672"/>
      <c r="E331" s="672"/>
      <c r="F331" s="672"/>
      <c r="G331" s="672"/>
      <c r="H331" s="695"/>
      <c r="I331" s="737"/>
      <c r="J331" s="669"/>
      <c r="K331" s="670"/>
      <c r="L331" s="681"/>
      <c r="M331" s="148" t="s">
        <v>1029</v>
      </c>
      <c r="N331" s="10"/>
      <c r="O331" s="106"/>
      <c r="P331" s="106"/>
      <c r="Q331" s="106"/>
      <c r="R331" s="106"/>
      <c r="S331" s="8"/>
    </row>
    <row r="332" spans="1:19" ht="15" customHeight="1">
      <c r="A332" s="214">
        <v>1</v>
      </c>
      <c r="B332" s="229" t="s">
        <v>1075</v>
      </c>
      <c r="C332" s="256" t="s">
        <v>1309</v>
      </c>
      <c r="D332" s="257"/>
      <c r="E332" s="257"/>
      <c r="F332" s="257"/>
      <c r="G332" s="258"/>
      <c r="H332" s="665" t="s">
        <v>934</v>
      </c>
      <c r="I332" s="736" t="s">
        <v>471</v>
      </c>
      <c r="J332" s="668" t="s">
        <v>82</v>
      </c>
      <c r="K332" s="695" t="s">
        <v>83</v>
      </c>
      <c r="L332" s="681">
        <v>1</v>
      </c>
      <c r="M332" s="148" t="s">
        <v>1029</v>
      </c>
      <c r="N332" s="10"/>
      <c r="O332" s="106"/>
      <c r="P332" s="106"/>
      <c r="Q332" s="106"/>
      <c r="R332" s="106"/>
      <c r="S332" s="8"/>
    </row>
    <row r="333" spans="1:19" ht="15" customHeight="1">
      <c r="A333" s="214">
        <v>2</v>
      </c>
      <c r="B333" s="229" t="s">
        <v>1310</v>
      </c>
      <c r="C333" s="672" t="s">
        <v>1311</v>
      </c>
      <c r="D333" s="672"/>
      <c r="E333" s="672"/>
      <c r="F333" s="672"/>
      <c r="G333" s="672"/>
      <c r="H333" s="665"/>
      <c r="I333" s="737"/>
      <c r="J333" s="669"/>
      <c r="K333" s="670"/>
      <c r="L333" s="681"/>
      <c r="M333" s="148" t="s">
        <v>1029</v>
      </c>
      <c r="N333" s="10"/>
      <c r="O333" s="106"/>
      <c r="P333" s="106"/>
      <c r="Q333" s="106"/>
      <c r="R333" s="106"/>
      <c r="S333" s="8"/>
    </row>
    <row r="334" spans="1:19" ht="15" customHeight="1">
      <c r="A334" s="214">
        <v>3</v>
      </c>
      <c r="B334" s="229" t="s">
        <v>1312</v>
      </c>
      <c r="C334" s="256" t="s">
        <v>1313</v>
      </c>
      <c r="D334" s="526"/>
      <c r="E334" s="526"/>
      <c r="F334" s="526"/>
      <c r="G334" s="526"/>
      <c r="H334" s="665"/>
      <c r="I334" s="737"/>
      <c r="J334" s="669"/>
      <c r="K334" s="670"/>
      <c r="L334" s="681"/>
      <c r="M334" s="148" t="s">
        <v>1029</v>
      </c>
      <c r="N334" s="10"/>
      <c r="O334" s="106"/>
      <c r="P334" s="106"/>
      <c r="Q334" s="106"/>
      <c r="R334" s="106"/>
      <c r="S334" s="8"/>
    </row>
    <row r="335" spans="1:19" ht="15" customHeight="1">
      <c r="A335" s="214">
        <v>4</v>
      </c>
      <c r="B335" s="229" t="s">
        <v>1314</v>
      </c>
      <c r="C335" s="256" t="s">
        <v>1315</v>
      </c>
      <c r="D335" s="526"/>
      <c r="E335" s="526"/>
      <c r="F335" s="526"/>
      <c r="G335" s="526"/>
      <c r="H335" s="665"/>
      <c r="I335" s="737"/>
      <c r="J335" s="669"/>
      <c r="K335" s="670"/>
      <c r="L335" s="681"/>
      <c r="M335" s="148" t="s">
        <v>1029</v>
      </c>
      <c r="N335" s="10"/>
      <c r="O335" s="106"/>
      <c r="P335" s="106"/>
      <c r="Q335" s="106"/>
      <c r="R335" s="106"/>
      <c r="S335" s="8"/>
    </row>
    <row r="336" spans="1:19" ht="15" customHeight="1">
      <c r="A336" s="214">
        <v>5</v>
      </c>
      <c r="B336" s="229" t="s">
        <v>1077</v>
      </c>
      <c r="C336" s="256" t="s">
        <v>1316</v>
      </c>
      <c r="D336" s="526"/>
      <c r="E336" s="526"/>
      <c r="F336" s="526"/>
      <c r="G336" s="526"/>
      <c r="H336" s="665"/>
      <c r="I336" s="737"/>
      <c r="J336" s="669"/>
      <c r="K336" s="670"/>
      <c r="L336" s="681"/>
      <c r="M336" s="148" t="s">
        <v>1029</v>
      </c>
      <c r="N336" s="10"/>
      <c r="O336" s="106"/>
      <c r="P336" s="106"/>
      <c r="Q336" s="106"/>
      <c r="R336" s="106"/>
      <c r="S336" s="8"/>
    </row>
    <row r="337" spans="1:19" ht="15" customHeight="1">
      <c r="A337" s="214">
        <v>6</v>
      </c>
      <c r="B337" s="229" t="s">
        <v>559</v>
      </c>
      <c r="C337" s="256" t="s">
        <v>1317</v>
      </c>
      <c r="D337" s="526"/>
      <c r="E337" s="526"/>
      <c r="F337" s="526"/>
      <c r="G337" s="526"/>
      <c r="H337" s="665"/>
      <c r="I337" s="737"/>
      <c r="J337" s="669"/>
      <c r="K337" s="670"/>
      <c r="L337" s="681"/>
      <c r="M337" s="148" t="s">
        <v>1029</v>
      </c>
      <c r="N337" s="10"/>
      <c r="O337" s="106"/>
      <c r="P337" s="106"/>
      <c r="Q337" s="106"/>
      <c r="R337" s="106"/>
      <c r="S337" s="8"/>
    </row>
    <row r="338" spans="1:19" ht="15" customHeight="1">
      <c r="A338" s="214">
        <v>7</v>
      </c>
      <c r="B338" s="229" t="s">
        <v>1318</v>
      </c>
      <c r="C338" s="256" t="s">
        <v>1319</v>
      </c>
      <c r="D338" s="526"/>
      <c r="E338" s="526"/>
      <c r="F338" s="526"/>
      <c r="G338" s="526"/>
      <c r="H338" s="665"/>
      <c r="I338" s="737"/>
      <c r="J338" s="669"/>
      <c r="K338" s="670"/>
      <c r="L338" s="681"/>
      <c r="M338" s="148" t="s">
        <v>1029</v>
      </c>
      <c r="N338" s="10"/>
      <c r="O338" s="106"/>
      <c r="P338" s="106"/>
      <c r="Q338" s="106"/>
      <c r="R338" s="106"/>
      <c r="S338" s="8"/>
    </row>
    <row r="339" spans="1:19" s="14" customFormat="1" ht="15" customHeight="1">
      <c r="A339" s="261"/>
      <c r="B339" s="262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  <c r="M339" s="261"/>
      <c r="N339" s="261"/>
      <c r="O339" s="91"/>
      <c r="P339" s="91"/>
      <c r="Q339" s="91"/>
      <c r="R339" s="91"/>
      <c r="S339" s="6"/>
    </row>
    <row r="340" spans="1:22" ht="71.25">
      <c r="A340" s="95" t="s">
        <v>1018</v>
      </c>
      <c r="B340" s="95" t="s">
        <v>1015</v>
      </c>
      <c r="C340" s="95" t="s">
        <v>6</v>
      </c>
      <c r="D340" s="95" t="s">
        <v>662</v>
      </c>
      <c r="E340" s="96" t="s">
        <v>1033</v>
      </c>
      <c r="F340" s="97" t="s">
        <v>1034</v>
      </c>
      <c r="G340" s="95" t="s">
        <v>7</v>
      </c>
      <c r="H340" s="95" t="s">
        <v>1019</v>
      </c>
      <c r="I340" s="98" t="s">
        <v>626</v>
      </c>
      <c r="J340" s="99" t="s">
        <v>930</v>
      </c>
      <c r="K340" s="95" t="s">
        <v>931</v>
      </c>
      <c r="L340" s="110" t="s">
        <v>1017</v>
      </c>
      <c r="M340" s="199" t="s">
        <v>1043</v>
      </c>
      <c r="N340" s="150" t="s">
        <v>655</v>
      </c>
      <c r="O340" s="105" t="s">
        <v>656</v>
      </c>
      <c r="P340" s="98" t="s">
        <v>657</v>
      </c>
      <c r="Q340" s="98" t="s">
        <v>658</v>
      </c>
      <c r="R340" s="98" t="s">
        <v>659</v>
      </c>
      <c r="S340" s="6"/>
      <c r="T340" s="14"/>
      <c r="U340" s="14"/>
      <c r="V340" s="14"/>
    </row>
    <row r="341" spans="1:19" s="14" customFormat="1" ht="15">
      <c r="A341" s="261"/>
      <c r="B341" s="17" t="s">
        <v>1045</v>
      </c>
      <c r="C341" s="243">
        <f>SUM(M346)</f>
        <v>30</v>
      </c>
      <c r="D341" s="165" t="s">
        <v>954</v>
      </c>
      <c r="E341" s="243"/>
      <c r="F341" s="243"/>
      <c r="G341" s="243"/>
      <c r="H341" s="11"/>
      <c r="I341" s="168"/>
      <c r="J341" s="244"/>
      <c r="K341" s="244"/>
      <c r="L341" s="245"/>
      <c r="M341" s="243"/>
      <c r="N341" s="10"/>
      <c r="O341" s="4"/>
      <c r="P341" s="4"/>
      <c r="Q341" s="4"/>
      <c r="R341" s="4"/>
      <c r="S341" s="4"/>
    </row>
    <row r="342" spans="1:19" ht="116.25" customHeight="1">
      <c r="A342" s="261"/>
      <c r="B342" s="262"/>
      <c r="C342" s="261"/>
      <c r="D342" s="261"/>
      <c r="E342" s="261"/>
      <c r="F342" s="261"/>
      <c r="G342" s="277"/>
      <c r="H342" s="45" t="s">
        <v>1016</v>
      </c>
      <c r="I342" s="50" t="s">
        <v>1401</v>
      </c>
      <c r="J342" s="324" t="s">
        <v>1403</v>
      </c>
      <c r="K342" s="46"/>
      <c r="L342" s="51"/>
      <c r="M342" s="51"/>
      <c r="N342" s="10"/>
      <c r="P342" s="6"/>
      <c r="Q342" s="6"/>
      <c r="R342" s="6"/>
      <c r="S342" s="4"/>
    </row>
    <row r="343" spans="1:19" ht="45" customHeight="1">
      <c r="A343" s="7">
        <v>1</v>
      </c>
      <c r="B343" s="53" t="s">
        <v>1402</v>
      </c>
      <c r="C343" s="218" t="s">
        <v>1059</v>
      </c>
      <c r="D343" s="218" t="s">
        <v>567</v>
      </c>
      <c r="E343" s="55">
        <v>1</v>
      </c>
      <c r="F343" s="55">
        <v>3</v>
      </c>
      <c r="G343" s="47"/>
      <c r="H343" s="45" t="s">
        <v>1016</v>
      </c>
      <c r="I343" s="50" t="s">
        <v>1405</v>
      </c>
      <c r="J343" s="324" t="s">
        <v>1419</v>
      </c>
      <c r="K343" s="46" t="s">
        <v>1404</v>
      </c>
      <c r="L343" s="51">
        <v>1</v>
      </c>
      <c r="M343" s="51">
        <v>30</v>
      </c>
      <c r="N343" s="10"/>
      <c r="O343" s="456">
        <v>2</v>
      </c>
      <c r="P343" s="273">
        <v>1</v>
      </c>
      <c r="Q343" s="274"/>
      <c r="R343" s="275"/>
      <c r="S343" s="4"/>
    </row>
    <row r="344" spans="1:19" s="94" customFormat="1" ht="15">
      <c r="A344" s="261"/>
      <c r="B344" s="262"/>
      <c r="C344" s="261"/>
      <c r="D344" s="261"/>
      <c r="E344" s="261"/>
      <c r="F344" s="261"/>
      <c r="G344" s="261"/>
      <c r="H344" s="261"/>
      <c r="I344" s="261"/>
      <c r="J344" s="261"/>
      <c r="K344" s="108"/>
      <c r="L344" s="108" t="s">
        <v>660</v>
      </c>
      <c r="M344" s="65">
        <f>SUM(M343:M343)</f>
        <v>30</v>
      </c>
      <c r="N344" s="10"/>
      <c r="O344" s="106"/>
      <c r="P344" s="106"/>
      <c r="Q344" s="106"/>
      <c r="R344" s="106"/>
      <c r="S344" s="106"/>
    </row>
    <row r="345" spans="1:19" s="94" customFormat="1" ht="15.75" thickBot="1">
      <c r="A345" s="261"/>
      <c r="B345" s="262"/>
      <c r="C345" s="261"/>
      <c r="D345" s="261"/>
      <c r="E345" s="261"/>
      <c r="F345" s="261"/>
      <c r="G345" s="261"/>
      <c r="H345" s="261"/>
      <c r="I345" s="261"/>
      <c r="J345" s="261"/>
      <c r="K345" s="198"/>
      <c r="L345" s="198"/>
      <c r="M345" s="67"/>
      <c r="N345" s="10"/>
      <c r="O345" s="106"/>
      <c r="P345" s="106"/>
      <c r="Q345" s="106"/>
      <c r="R345" s="106"/>
      <c r="S345" s="106"/>
    </row>
    <row r="346" spans="1:22" s="21" customFormat="1" ht="15.75" thickBot="1">
      <c r="A346" s="261"/>
      <c r="B346" s="262"/>
      <c r="C346" s="261"/>
      <c r="D346" s="261"/>
      <c r="E346" s="261"/>
      <c r="F346" s="261"/>
      <c r="G346" s="261"/>
      <c r="H346" s="261"/>
      <c r="I346" s="24"/>
      <c r="J346" s="25"/>
      <c r="K346" s="27" t="s">
        <v>1046</v>
      </c>
      <c r="L346" s="113"/>
      <c r="M346" s="89">
        <f>SUM(M344:M345)</f>
        <v>30</v>
      </c>
      <c r="N346" s="91"/>
      <c r="O346" s="10"/>
      <c r="P346" s="106"/>
      <c r="Q346" s="106"/>
      <c r="R346" s="106"/>
      <c r="S346" s="106"/>
      <c r="T346" s="94"/>
      <c r="U346" s="94"/>
      <c r="V346" s="94"/>
    </row>
    <row r="347" spans="1:22" ht="15">
      <c r="A347" s="261"/>
      <c r="B347" s="262"/>
      <c r="C347" s="261"/>
      <c r="D347" s="261"/>
      <c r="E347" s="261"/>
      <c r="F347" s="261"/>
      <c r="G347" s="261"/>
      <c r="H347" s="261"/>
      <c r="I347" s="261"/>
      <c r="J347" s="235"/>
      <c r="K347" s="235"/>
      <c r="L347" s="235"/>
      <c r="M347" s="166" t="s">
        <v>19</v>
      </c>
      <c r="N347" s="6"/>
      <c r="O347" s="163">
        <f>SUM(O343:O346)</f>
        <v>2</v>
      </c>
      <c r="P347" s="7">
        <f>SUM(P343:P346)</f>
        <v>1</v>
      </c>
      <c r="Q347" s="7">
        <f>SUM(Q343:Q346)</f>
        <v>0</v>
      </c>
      <c r="R347" s="7">
        <f>SUM(R343:R346)</f>
        <v>0</v>
      </c>
      <c r="S347" s="106"/>
      <c r="T347" s="94"/>
      <c r="U347" s="94"/>
      <c r="V347" s="94"/>
    </row>
    <row r="348" spans="1:22" s="14" customFormat="1" ht="15" customHeight="1">
      <c r="A348" s="261"/>
      <c r="B348" s="262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  <c r="M348" s="261"/>
      <c r="N348" s="261"/>
      <c r="O348" s="91"/>
      <c r="P348" s="91"/>
      <c r="Q348" s="91"/>
      <c r="R348" s="91"/>
      <c r="S348" s="106"/>
      <c r="T348" s="94"/>
      <c r="U348" s="94"/>
      <c r="V348" s="94"/>
    </row>
    <row r="349" spans="1:22" ht="71.25">
      <c r="A349" s="95" t="s">
        <v>1018</v>
      </c>
      <c r="B349" s="95" t="s">
        <v>1015</v>
      </c>
      <c r="C349" s="95" t="s">
        <v>6</v>
      </c>
      <c r="D349" s="95" t="s">
        <v>662</v>
      </c>
      <c r="E349" s="96" t="s">
        <v>1033</v>
      </c>
      <c r="F349" s="97" t="s">
        <v>1034</v>
      </c>
      <c r="G349" s="95" t="s">
        <v>7</v>
      </c>
      <c r="H349" s="95" t="s">
        <v>1019</v>
      </c>
      <c r="I349" s="98" t="s">
        <v>626</v>
      </c>
      <c r="J349" s="99" t="s">
        <v>930</v>
      </c>
      <c r="K349" s="95" t="s">
        <v>931</v>
      </c>
      <c r="L349" s="110" t="s">
        <v>1017</v>
      </c>
      <c r="M349" s="199" t="s">
        <v>1043</v>
      </c>
      <c r="N349" s="150" t="s">
        <v>655</v>
      </c>
      <c r="O349" s="105" t="s">
        <v>656</v>
      </c>
      <c r="P349" s="98" t="s">
        <v>657</v>
      </c>
      <c r="Q349" s="98" t="s">
        <v>658</v>
      </c>
      <c r="R349" s="98" t="s">
        <v>659</v>
      </c>
      <c r="S349" s="6"/>
      <c r="T349" s="14"/>
      <c r="U349" s="14"/>
      <c r="V349" s="14"/>
    </row>
    <row r="350" spans="1:19" ht="15">
      <c r="A350" s="261"/>
      <c r="B350" s="17" t="s">
        <v>1045</v>
      </c>
      <c r="C350" s="107">
        <f>SUM(M357)</f>
        <v>300</v>
      </c>
      <c r="D350" s="22" t="s">
        <v>972</v>
      </c>
      <c r="E350" s="231"/>
      <c r="F350" s="232"/>
      <c r="J350" s="25"/>
      <c r="K350" s="25"/>
      <c r="L350" s="32"/>
      <c r="M350" s="64"/>
      <c r="N350" s="91"/>
      <c r="O350" s="91"/>
      <c r="P350" s="91"/>
      <c r="Q350" s="91"/>
      <c r="R350" s="91"/>
      <c r="S350" s="4"/>
    </row>
    <row r="351" spans="1:21" ht="29.25" customHeight="1">
      <c r="A351" s="261"/>
      <c r="B351" s="262"/>
      <c r="C351" s="261"/>
      <c r="D351" s="261"/>
      <c r="E351" s="261"/>
      <c r="F351" s="261"/>
      <c r="G351" s="117">
        <v>1</v>
      </c>
      <c r="H351" s="127" t="s">
        <v>972</v>
      </c>
      <c r="I351" s="227" t="s">
        <v>973</v>
      </c>
      <c r="J351" s="212" t="s">
        <v>974</v>
      </c>
      <c r="K351" s="213" t="s">
        <v>977</v>
      </c>
      <c r="L351" s="127">
        <v>1</v>
      </c>
      <c r="M351" s="7" t="s">
        <v>591</v>
      </c>
      <c r="N351" s="91"/>
      <c r="O351" s="4"/>
      <c r="P351" s="102">
        <v>1</v>
      </c>
      <c r="Q351" s="103"/>
      <c r="R351" s="104"/>
      <c r="S351" s="4"/>
      <c r="T351" s="4"/>
      <c r="U351" s="4"/>
    </row>
    <row r="352" spans="1:19" ht="15">
      <c r="A352" s="130">
        <v>1</v>
      </c>
      <c r="B352" s="53" t="s">
        <v>978</v>
      </c>
      <c r="C352" s="169" t="s">
        <v>667</v>
      </c>
      <c r="D352" s="130" t="s">
        <v>979</v>
      </c>
      <c r="E352" s="130">
        <v>2</v>
      </c>
      <c r="F352" s="130">
        <v>2</v>
      </c>
      <c r="G352" s="130"/>
      <c r="H352" s="695" t="s">
        <v>972</v>
      </c>
      <c r="I352" s="695" t="s">
        <v>973</v>
      </c>
      <c r="J352" s="668" t="s">
        <v>974</v>
      </c>
      <c r="K352" s="770" t="s">
        <v>998</v>
      </c>
      <c r="L352" s="805">
        <v>1</v>
      </c>
      <c r="M352" s="148">
        <v>60</v>
      </c>
      <c r="N352" s="91"/>
      <c r="O352" s="388">
        <v>3</v>
      </c>
      <c r="P352" s="91"/>
      <c r="Q352" s="91"/>
      <c r="R352" s="91"/>
      <c r="S352" s="4"/>
    </row>
    <row r="353" spans="1:19" ht="15">
      <c r="A353" s="130">
        <v>2</v>
      </c>
      <c r="B353" s="53" t="s">
        <v>980</v>
      </c>
      <c r="C353" s="169" t="s">
        <v>667</v>
      </c>
      <c r="D353" s="130" t="s">
        <v>979</v>
      </c>
      <c r="E353" s="130">
        <v>3</v>
      </c>
      <c r="F353" s="130">
        <v>2</v>
      </c>
      <c r="G353" s="130"/>
      <c r="H353" s="695"/>
      <c r="I353" s="695"/>
      <c r="J353" s="668"/>
      <c r="K353" s="771"/>
      <c r="L353" s="806"/>
      <c r="M353" s="148">
        <v>60</v>
      </c>
      <c r="N353" s="91"/>
      <c r="O353" s="388">
        <v>3</v>
      </c>
      <c r="P353" s="91"/>
      <c r="Q353" s="91"/>
      <c r="R353" s="91"/>
      <c r="S353" s="4"/>
    </row>
    <row r="354" spans="1:19" ht="15">
      <c r="A354" s="130">
        <v>3</v>
      </c>
      <c r="B354" s="53" t="s">
        <v>981</v>
      </c>
      <c r="C354" s="169" t="s">
        <v>667</v>
      </c>
      <c r="D354" s="130" t="s">
        <v>979</v>
      </c>
      <c r="E354" s="130">
        <v>2</v>
      </c>
      <c r="F354" s="130">
        <v>2</v>
      </c>
      <c r="G354" s="130"/>
      <c r="H354" s="695"/>
      <c r="I354" s="695"/>
      <c r="J354" s="668"/>
      <c r="K354" s="771"/>
      <c r="L354" s="806"/>
      <c r="M354" s="148">
        <v>60</v>
      </c>
      <c r="N354" s="91"/>
      <c r="O354" s="388">
        <v>3</v>
      </c>
      <c r="P354" s="91"/>
      <c r="Q354" s="91"/>
      <c r="R354" s="91"/>
      <c r="S354" s="4"/>
    </row>
    <row r="355" spans="1:19" ht="15">
      <c r="A355" s="130">
        <v>4</v>
      </c>
      <c r="B355" s="53" t="s">
        <v>975</v>
      </c>
      <c r="C355" s="169" t="s">
        <v>667</v>
      </c>
      <c r="D355" s="130"/>
      <c r="E355" s="130"/>
      <c r="F355" s="130"/>
      <c r="G355" s="130"/>
      <c r="H355" s="695"/>
      <c r="I355" s="695"/>
      <c r="J355" s="668"/>
      <c r="K355" s="771"/>
      <c r="L355" s="806"/>
      <c r="M355" s="148">
        <v>60</v>
      </c>
      <c r="N355" s="91"/>
      <c r="O355" s="388">
        <v>2</v>
      </c>
      <c r="P355" s="91"/>
      <c r="Q355" s="91"/>
      <c r="R355" s="91"/>
      <c r="S355" s="4"/>
    </row>
    <row r="356" spans="1:19" ht="15">
      <c r="A356" s="130">
        <v>5</v>
      </c>
      <c r="B356" s="53" t="s">
        <v>982</v>
      </c>
      <c r="C356" s="169" t="s">
        <v>667</v>
      </c>
      <c r="D356" s="130" t="s">
        <v>979</v>
      </c>
      <c r="E356" s="130">
        <v>3</v>
      </c>
      <c r="F356" s="130">
        <v>2</v>
      </c>
      <c r="G356" s="130"/>
      <c r="H356" s="695"/>
      <c r="I356" s="695"/>
      <c r="J356" s="668"/>
      <c r="K356" s="772"/>
      <c r="L356" s="807"/>
      <c r="M356" s="148">
        <v>60</v>
      </c>
      <c r="N356" s="91"/>
      <c r="O356" s="388">
        <v>1</v>
      </c>
      <c r="P356" s="91"/>
      <c r="Q356" s="91"/>
      <c r="R356" s="91"/>
      <c r="S356" s="4"/>
    </row>
    <row r="357" spans="1:14" ht="15.75" thickBot="1">
      <c r="A357" s="261"/>
      <c r="B357" s="262"/>
      <c r="C357" s="261"/>
      <c r="D357" s="261"/>
      <c r="E357" s="261"/>
      <c r="F357" s="261"/>
      <c r="G357" s="261"/>
      <c r="H357" s="261"/>
      <c r="I357" s="261"/>
      <c r="J357" s="25"/>
      <c r="K357" s="145" t="s">
        <v>1047</v>
      </c>
      <c r="L357" s="144"/>
      <c r="M357" s="146">
        <f>SUM(M352:M356)</f>
        <v>300</v>
      </c>
      <c r="N357" s="9"/>
    </row>
    <row r="358" spans="1:18" ht="15">
      <c r="A358" s="261"/>
      <c r="B358" s="262"/>
      <c r="C358" s="261"/>
      <c r="D358" s="261"/>
      <c r="E358" s="261"/>
      <c r="F358" s="261"/>
      <c r="G358" s="261"/>
      <c r="H358" s="261"/>
      <c r="I358" s="261"/>
      <c r="J358" s="235"/>
      <c r="K358" s="235"/>
      <c r="L358" s="235"/>
      <c r="M358" s="166" t="s">
        <v>19</v>
      </c>
      <c r="N358" s="6"/>
      <c r="O358" s="163">
        <f>SUM(O352:O357)</f>
        <v>12</v>
      </c>
      <c r="P358" s="7">
        <f>SUM(P351:P357)</f>
        <v>1</v>
      </c>
      <c r="Q358" s="7">
        <f>SUM(Q351:Q357)</f>
        <v>0</v>
      </c>
      <c r="R358" s="7">
        <f>SUM(R351:R357)</f>
        <v>0</v>
      </c>
    </row>
    <row r="359" spans="1:19" ht="15">
      <c r="A359" s="261"/>
      <c r="B359" s="262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  <c r="M359" s="261"/>
      <c r="N359" s="261"/>
      <c r="O359" s="8"/>
      <c r="P359" s="8"/>
      <c r="Q359" s="8"/>
      <c r="R359" s="8"/>
      <c r="S359" s="8"/>
    </row>
    <row r="360" spans="1:22" ht="71.25">
      <c r="A360" s="95" t="s">
        <v>1018</v>
      </c>
      <c r="B360" s="95" t="s">
        <v>1015</v>
      </c>
      <c r="C360" s="95" t="s">
        <v>6</v>
      </c>
      <c r="D360" s="95" t="s">
        <v>662</v>
      </c>
      <c r="E360" s="96" t="s">
        <v>1033</v>
      </c>
      <c r="F360" s="97" t="s">
        <v>1034</v>
      </c>
      <c r="G360" s="95" t="s">
        <v>7</v>
      </c>
      <c r="H360" s="95" t="s">
        <v>1019</v>
      </c>
      <c r="I360" s="98" t="s">
        <v>626</v>
      </c>
      <c r="J360" s="99" t="s">
        <v>930</v>
      </c>
      <c r="K360" s="95" t="s">
        <v>931</v>
      </c>
      <c r="L360" s="110" t="s">
        <v>1017</v>
      </c>
      <c r="M360" s="199" t="s">
        <v>1043</v>
      </c>
      <c r="N360" s="150" t="s">
        <v>655</v>
      </c>
      <c r="O360" s="105" t="s">
        <v>656</v>
      </c>
      <c r="P360" s="98" t="s">
        <v>657</v>
      </c>
      <c r="Q360" s="98" t="s">
        <v>658</v>
      </c>
      <c r="R360" s="98" t="s">
        <v>659</v>
      </c>
      <c r="S360" s="6"/>
      <c r="T360" s="14"/>
      <c r="U360" s="14"/>
      <c r="V360" s="14"/>
    </row>
    <row r="361" spans="1:19" ht="15">
      <c r="A361" s="261"/>
      <c r="B361" s="17" t="s">
        <v>1045</v>
      </c>
      <c r="C361" s="107">
        <f>M363</f>
        <v>30</v>
      </c>
      <c r="D361" s="22" t="s">
        <v>985</v>
      </c>
      <c r="E361" s="231"/>
      <c r="F361" s="232"/>
      <c r="J361" s="25"/>
      <c r="K361" s="25"/>
      <c r="L361" s="32"/>
      <c r="M361" s="64"/>
      <c r="N361" s="91"/>
      <c r="O361" s="91"/>
      <c r="P361" s="91"/>
      <c r="Q361" s="91"/>
      <c r="R361" s="91"/>
      <c r="S361" s="4"/>
    </row>
    <row r="362" spans="1:19" ht="33" customHeight="1" thickBot="1">
      <c r="A362" s="130">
        <v>1</v>
      </c>
      <c r="B362" s="53" t="s">
        <v>1060</v>
      </c>
      <c r="C362" s="130" t="s">
        <v>1057</v>
      </c>
      <c r="D362" s="130" t="s">
        <v>669</v>
      </c>
      <c r="E362" s="130">
        <v>3</v>
      </c>
      <c r="F362" s="130">
        <v>3</v>
      </c>
      <c r="G362" s="330" t="s">
        <v>1029</v>
      </c>
      <c r="H362" s="266" t="s">
        <v>247</v>
      </c>
      <c r="I362" s="50" t="s">
        <v>245</v>
      </c>
      <c r="J362" s="329"/>
      <c r="K362" s="122" t="s">
        <v>246</v>
      </c>
      <c r="L362" s="148">
        <v>1</v>
      </c>
      <c r="M362" s="148">
        <v>30</v>
      </c>
      <c r="N362" s="91" t="s">
        <v>235</v>
      </c>
      <c r="O362" s="388">
        <v>4</v>
      </c>
      <c r="P362" s="102">
        <v>1</v>
      </c>
      <c r="Q362" s="103"/>
      <c r="R362" s="104"/>
      <c r="S362" s="4"/>
    </row>
    <row r="363" spans="1:25" s="21" customFormat="1" ht="15.75" thickBot="1">
      <c r="A363" s="261"/>
      <c r="B363" s="262"/>
      <c r="C363" s="261"/>
      <c r="D363" s="261"/>
      <c r="E363" s="261"/>
      <c r="F363" s="261"/>
      <c r="G363" s="261"/>
      <c r="H363" s="261"/>
      <c r="I363" s="261"/>
      <c r="J363" s="261"/>
      <c r="K363" s="57" t="s">
        <v>1045</v>
      </c>
      <c r="L363" s="116"/>
      <c r="M363" s="89">
        <f>SUM(M362:M362)</f>
        <v>30</v>
      </c>
      <c r="N363" s="6"/>
      <c r="O363" s="92"/>
      <c r="P363" s="92"/>
      <c r="Q363" s="92"/>
      <c r="R363" s="92"/>
      <c r="S363" s="4"/>
      <c r="T363" s="8"/>
      <c r="U363" s="8"/>
      <c r="V363" s="8"/>
      <c r="W363" s="8"/>
      <c r="X363" s="8"/>
      <c r="Y363" s="8"/>
    </row>
    <row r="364" spans="1:19" ht="15">
      <c r="A364" s="261"/>
      <c r="B364" s="262"/>
      <c r="C364" s="261"/>
      <c r="D364" s="261"/>
      <c r="E364" s="261"/>
      <c r="F364" s="261"/>
      <c r="G364" s="261"/>
      <c r="H364" s="261"/>
      <c r="I364" s="261"/>
      <c r="J364" s="235"/>
      <c r="K364" s="235"/>
      <c r="L364" s="235"/>
      <c r="M364" s="166" t="s">
        <v>19</v>
      </c>
      <c r="N364" s="6"/>
      <c r="O364" s="163">
        <f>SUM(O362:O363)</f>
        <v>4</v>
      </c>
      <c r="P364" s="7">
        <f>SUM(P362:P363)</f>
        <v>1</v>
      </c>
      <c r="Q364" s="7">
        <f>SUM(Q362:Q363)</f>
        <v>0</v>
      </c>
      <c r="R364" s="7">
        <f>SUM(R362:R363)</f>
        <v>0</v>
      </c>
      <c r="S364" s="4"/>
    </row>
    <row r="365" spans="1:19" ht="15">
      <c r="A365" s="261"/>
      <c r="B365" s="262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8"/>
      <c r="P365" s="8"/>
      <c r="Q365" s="8"/>
      <c r="R365" s="8"/>
      <c r="S365" s="8"/>
    </row>
    <row r="366" spans="1:22" ht="71.25">
      <c r="A366" s="98" t="s">
        <v>1018</v>
      </c>
      <c r="B366" s="98" t="s">
        <v>1015</v>
      </c>
      <c r="C366" s="98" t="s">
        <v>6</v>
      </c>
      <c r="D366" s="98" t="s">
        <v>662</v>
      </c>
      <c r="E366" s="343" t="s">
        <v>1033</v>
      </c>
      <c r="F366" s="344" t="s">
        <v>1034</v>
      </c>
      <c r="G366" s="98" t="s">
        <v>7</v>
      </c>
      <c r="H366" s="98" t="s">
        <v>1019</v>
      </c>
      <c r="I366" s="98" t="s">
        <v>626</v>
      </c>
      <c r="J366" s="339" t="s">
        <v>930</v>
      </c>
      <c r="K366" s="98" t="s">
        <v>931</v>
      </c>
      <c r="L366" s="345" t="s">
        <v>1017</v>
      </c>
      <c r="M366" s="199" t="s">
        <v>1043</v>
      </c>
      <c r="N366" s="150" t="s">
        <v>655</v>
      </c>
      <c r="O366" s="105" t="s">
        <v>656</v>
      </c>
      <c r="P366" s="98" t="s">
        <v>657</v>
      </c>
      <c r="Q366" s="98" t="s">
        <v>658</v>
      </c>
      <c r="R366" s="98" t="s">
        <v>659</v>
      </c>
      <c r="S366" s="6"/>
      <c r="T366" s="14"/>
      <c r="U366" s="14"/>
      <c r="V366" s="14"/>
    </row>
    <row r="367" spans="1:18" s="4" customFormat="1" ht="15">
      <c r="A367" s="106"/>
      <c r="B367" s="117" t="s">
        <v>1045</v>
      </c>
      <c r="C367" s="23">
        <f>SUM(M374)</f>
        <v>20</v>
      </c>
      <c r="D367" s="22" t="s">
        <v>363</v>
      </c>
      <c r="E367" s="23"/>
      <c r="F367" s="23"/>
      <c r="G367" s="106"/>
      <c r="H367" s="23"/>
      <c r="I367" s="24"/>
      <c r="J367" s="32"/>
      <c r="K367" s="41"/>
      <c r="L367" s="117"/>
      <c r="M367" s="10"/>
      <c r="N367" s="91"/>
      <c r="O367" s="91"/>
      <c r="P367" s="106"/>
      <c r="Q367" s="106"/>
      <c r="R367" s="106"/>
    </row>
    <row r="368" spans="1:22" ht="15">
      <c r="A368" s="7">
        <v>1</v>
      </c>
      <c r="B368" s="48" t="s">
        <v>218</v>
      </c>
      <c r="C368" s="51" t="s">
        <v>1057</v>
      </c>
      <c r="D368" s="51" t="s">
        <v>669</v>
      </c>
      <c r="E368" s="51">
        <v>1</v>
      </c>
      <c r="F368" s="51">
        <v>6</v>
      </c>
      <c r="G368" s="51" t="s">
        <v>1042</v>
      </c>
      <c r="H368" s="51" t="s">
        <v>362</v>
      </c>
      <c r="I368" s="183" t="s">
        <v>894</v>
      </c>
      <c r="J368" s="30"/>
      <c r="K368" s="21" t="s">
        <v>220</v>
      </c>
      <c r="L368" s="118"/>
      <c r="M368" s="699"/>
      <c r="N368" s="9"/>
      <c r="O368" s="8"/>
      <c r="P368" s="106"/>
      <c r="Q368" s="106"/>
      <c r="R368" s="106"/>
      <c r="S368" s="6"/>
      <c r="T368" s="14"/>
      <c r="U368" s="14"/>
      <c r="V368" s="14"/>
    </row>
    <row r="369" spans="1:22" ht="15">
      <c r="A369" s="261"/>
      <c r="B369" s="262"/>
      <c r="C369" s="261"/>
      <c r="D369" s="261"/>
      <c r="E369" s="261"/>
      <c r="F369" s="261"/>
      <c r="G369" s="261"/>
      <c r="H369" s="261"/>
      <c r="I369" s="303" t="s">
        <v>895</v>
      </c>
      <c r="J369" s="30"/>
      <c r="K369" s="21"/>
      <c r="L369" s="118"/>
      <c r="M369" s="699"/>
      <c r="N369" s="9"/>
      <c r="O369" s="8"/>
      <c r="P369" s="106"/>
      <c r="Q369" s="106"/>
      <c r="R369" s="106"/>
      <c r="S369" s="6"/>
      <c r="T369" s="14"/>
      <c r="U369" s="14"/>
      <c r="V369" s="14"/>
    </row>
    <row r="370" spans="1:22" ht="15">
      <c r="A370" s="261"/>
      <c r="B370" s="262"/>
      <c r="C370" s="261"/>
      <c r="D370" s="261"/>
      <c r="E370" s="261"/>
      <c r="F370" s="261"/>
      <c r="G370" s="261"/>
      <c r="H370" s="261"/>
      <c r="I370" s="183" t="s">
        <v>898</v>
      </c>
      <c r="J370" s="30"/>
      <c r="K370" s="21" t="s">
        <v>220</v>
      </c>
      <c r="L370" s="118"/>
      <c r="M370" s="699">
        <v>20</v>
      </c>
      <c r="N370" s="9"/>
      <c r="O370" s="8"/>
      <c r="P370" s="106"/>
      <c r="Q370" s="106"/>
      <c r="R370" s="106"/>
      <c r="S370" s="6"/>
      <c r="T370" s="14"/>
      <c r="U370" s="14"/>
      <c r="V370" s="14"/>
    </row>
    <row r="371" spans="1:22" ht="15">
      <c r="A371" s="261"/>
      <c r="B371" s="262"/>
      <c r="C371" s="261"/>
      <c r="D371" s="261"/>
      <c r="E371" s="261"/>
      <c r="F371" s="261"/>
      <c r="G371" s="261"/>
      <c r="H371" s="261"/>
      <c r="I371" s="303" t="s">
        <v>897</v>
      </c>
      <c r="J371" s="30"/>
      <c r="K371" s="21"/>
      <c r="L371" s="118"/>
      <c r="M371" s="699"/>
      <c r="N371" s="9"/>
      <c r="O371" s="8"/>
      <c r="P371" s="106"/>
      <c r="Q371" s="106"/>
      <c r="R371" s="106"/>
      <c r="S371" s="6"/>
      <c r="T371" s="14"/>
      <c r="U371" s="14"/>
      <c r="V371" s="14"/>
    </row>
    <row r="372" spans="1:22" ht="46.5" customHeight="1">
      <c r="A372" s="261"/>
      <c r="B372" s="262"/>
      <c r="C372" s="261"/>
      <c r="D372" s="261"/>
      <c r="E372" s="261"/>
      <c r="F372" s="261"/>
      <c r="G372" s="261"/>
      <c r="H372" s="261"/>
      <c r="I372" s="50" t="s">
        <v>896</v>
      </c>
      <c r="J372" s="263" t="s">
        <v>893</v>
      </c>
      <c r="K372" s="50" t="s">
        <v>220</v>
      </c>
      <c r="L372" s="51">
        <v>1</v>
      </c>
      <c r="M372" s="51" t="s">
        <v>1029</v>
      </c>
      <c r="N372" s="9"/>
      <c r="O372" s="388">
        <v>1</v>
      </c>
      <c r="P372" s="102">
        <v>1</v>
      </c>
      <c r="Q372" s="103"/>
      <c r="R372" s="104"/>
      <c r="S372" s="6"/>
      <c r="T372" s="14"/>
      <c r="U372" s="14"/>
      <c r="V372" s="14"/>
    </row>
    <row r="373" spans="1:22" ht="30.75" customHeight="1">
      <c r="A373" s="261"/>
      <c r="B373" s="262"/>
      <c r="C373" s="261"/>
      <c r="D373" s="261"/>
      <c r="E373" s="261"/>
      <c r="F373" s="261"/>
      <c r="G373" s="261"/>
      <c r="H373" s="261"/>
      <c r="I373" s="293" t="s">
        <v>899</v>
      </c>
      <c r="J373" s="321" t="s">
        <v>219</v>
      </c>
      <c r="K373" s="295" t="s">
        <v>220</v>
      </c>
      <c r="L373" s="293">
        <v>1</v>
      </c>
      <c r="M373" s="293" t="s">
        <v>1029</v>
      </c>
      <c r="N373" s="9"/>
      <c r="O373" s="100">
        <v>1</v>
      </c>
      <c r="P373" s="102">
        <v>1</v>
      </c>
      <c r="Q373" s="103"/>
      <c r="R373" s="104"/>
      <c r="S373" s="6"/>
      <c r="T373" s="14"/>
      <c r="U373" s="14"/>
      <c r="V373" s="14"/>
    </row>
    <row r="374" spans="1:21" ht="15.75" thickBot="1">
      <c r="A374" s="261"/>
      <c r="B374" s="262"/>
      <c r="C374" s="261"/>
      <c r="D374" s="261"/>
      <c r="E374" s="261"/>
      <c r="F374" s="261"/>
      <c r="G374" s="261"/>
      <c r="H374" s="261"/>
      <c r="I374" s="261"/>
      <c r="J374" s="261"/>
      <c r="K374" s="39" t="s">
        <v>1045</v>
      </c>
      <c r="L374" s="114"/>
      <c r="M374" s="93">
        <f>SUM(M368:M373)</f>
        <v>20</v>
      </c>
      <c r="N374" s="91"/>
      <c r="O374" s="91"/>
      <c r="P374" s="106"/>
      <c r="Q374" s="106"/>
      <c r="R374" s="106"/>
      <c r="S374" s="4"/>
      <c r="T374" s="4"/>
      <c r="U374" s="4"/>
    </row>
    <row r="375" spans="1:21" ht="15">
      <c r="A375" s="261"/>
      <c r="B375" s="262"/>
      <c r="C375" s="261"/>
      <c r="D375" s="261"/>
      <c r="E375" s="261"/>
      <c r="F375" s="261"/>
      <c r="G375" s="261"/>
      <c r="H375" s="261"/>
      <c r="I375" s="261"/>
      <c r="J375" s="235"/>
      <c r="K375" s="235"/>
      <c r="L375" s="235"/>
      <c r="M375" s="166" t="s">
        <v>19</v>
      </c>
      <c r="N375" s="6"/>
      <c r="O375" s="163">
        <f>SUM(O372:O374)</f>
        <v>2</v>
      </c>
      <c r="P375" s="7">
        <f>SUM(P372:P374)</f>
        <v>2</v>
      </c>
      <c r="Q375" s="7">
        <f>SUM(Q372:Q374)</f>
        <v>0</v>
      </c>
      <c r="R375" s="7">
        <f>SUM(R372:R374)</f>
        <v>0</v>
      </c>
      <c r="S375" s="4"/>
      <c r="T375" s="4"/>
      <c r="U375" s="4"/>
    </row>
    <row r="376" spans="1:21" s="14" customFormat="1" ht="15">
      <c r="A376" s="261"/>
      <c r="B376" s="262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  <c r="M376" s="261"/>
      <c r="N376" s="261"/>
      <c r="O376" s="91"/>
      <c r="P376" s="106"/>
      <c r="Q376" s="106"/>
      <c r="R376" s="106"/>
      <c r="S376" s="4"/>
      <c r="T376" s="4"/>
      <c r="U376" s="4"/>
    </row>
    <row r="377" spans="1:22" ht="71.25">
      <c r="A377" s="95" t="s">
        <v>1018</v>
      </c>
      <c r="B377" s="95" t="s">
        <v>1015</v>
      </c>
      <c r="C377" s="95" t="s">
        <v>6</v>
      </c>
      <c r="D377" s="95" t="s">
        <v>662</v>
      </c>
      <c r="E377" s="96" t="s">
        <v>1033</v>
      </c>
      <c r="F377" s="97" t="s">
        <v>1034</v>
      </c>
      <c r="G377" s="95" t="s">
        <v>7</v>
      </c>
      <c r="H377" s="95" t="s">
        <v>1019</v>
      </c>
      <c r="I377" s="98" t="s">
        <v>626</v>
      </c>
      <c r="J377" s="99" t="s">
        <v>930</v>
      </c>
      <c r="K377" s="95" t="s">
        <v>931</v>
      </c>
      <c r="L377" s="110" t="s">
        <v>1017</v>
      </c>
      <c r="M377" s="199" t="s">
        <v>1043</v>
      </c>
      <c r="N377" s="150" t="s">
        <v>655</v>
      </c>
      <c r="O377" s="105" t="s">
        <v>656</v>
      </c>
      <c r="P377" s="98" t="s">
        <v>657</v>
      </c>
      <c r="Q377" s="98" t="s">
        <v>658</v>
      </c>
      <c r="R377" s="98" t="s">
        <v>659</v>
      </c>
      <c r="S377" s="219" t="s">
        <v>1190</v>
      </c>
      <c r="T377" s="98" t="s">
        <v>657</v>
      </c>
      <c r="U377" s="98" t="s">
        <v>658</v>
      </c>
      <c r="V377" s="98" t="s">
        <v>659</v>
      </c>
    </row>
    <row r="378" spans="1:19" ht="15">
      <c r="A378" s="106"/>
      <c r="B378" s="17" t="s">
        <v>1045</v>
      </c>
      <c r="C378" s="238">
        <f>M414</f>
        <v>649</v>
      </c>
      <c r="D378" s="234" t="s">
        <v>601</v>
      </c>
      <c r="E378" s="236"/>
      <c r="F378" s="19"/>
      <c r="G378" s="21"/>
      <c r="J378" s="30"/>
      <c r="K378" s="21"/>
      <c r="L378" s="118"/>
      <c r="M378" s="90"/>
      <c r="N378" s="9"/>
      <c r="O378" s="8"/>
      <c r="P378" s="8"/>
      <c r="Q378" s="8"/>
      <c r="R378" s="8"/>
      <c r="S378" s="6"/>
    </row>
    <row r="379" spans="1:19" ht="13.5" customHeight="1">
      <c r="A379" s="44">
        <v>1</v>
      </c>
      <c r="B379" s="53" t="s">
        <v>43</v>
      </c>
      <c r="C379" s="7" t="s">
        <v>1057</v>
      </c>
      <c r="D379" s="7" t="s">
        <v>669</v>
      </c>
      <c r="E379" s="7" t="s">
        <v>996</v>
      </c>
      <c r="F379" s="7"/>
      <c r="G379" s="61" t="s">
        <v>1042</v>
      </c>
      <c r="H379" s="53" t="s">
        <v>44</v>
      </c>
      <c r="I379" s="183" t="s">
        <v>45</v>
      </c>
      <c r="J379" s="30"/>
      <c r="K379" s="21" t="s">
        <v>1108</v>
      </c>
      <c r="L379" s="118"/>
      <c r="M379" s="699">
        <v>30</v>
      </c>
      <c r="N379" s="9"/>
      <c r="O379" s="8"/>
      <c r="P379" s="8"/>
      <c r="Q379" s="8"/>
      <c r="R379" s="8"/>
      <c r="S379" s="6"/>
    </row>
    <row r="380" spans="1:19" ht="13.5" customHeight="1">
      <c r="A380" s="261"/>
      <c r="B380" s="262"/>
      <c r="C380" s="261"/>
      <c r="D380" s="261"/>
      <c r="E380" s="261"/>
      <c r="F380" s="261"/>
      <c r="G380" s="261"/>
      <c r="H380" s="261"/>
      <c r="I380" s="303" t="s">
        <v>950</v>
      </c>
      <c r="J380" s="30"/>
      <c r="K380" s="21"/>
      <c r="L380" s="118"/>
      <c r="M380" s="699"/>
      <c r="N380" s="9"/>
      <c r="O380" s="8"/>
      <c r="P380" s="8"/>
      <c r="Q380" s="8"/>
      <c r="R380" s="8"/>
      <c r="S380" s="6"/>
    </row>
    <row r="381" spans="1:22" ht="30">
      <c r="A381" s="261"/>
      <c r="B381" s="262"/>
      <c r="C381" s="261"/>
      <c r="D381" s="261"/>
      <c r="E381" s="261"/>
      <c r="F381" s="261"/>
      <c r="G381" s="261" t="s">
        <v>46</v>
      </c>
      <c r="H381" s="261"/>
      <c r="I381" s="182" t="s">
        <v>52</v>
      </c>
      <c r="J381" s="157" t="s">
        <v>49</v>
      </c>
      <c r="K381" s="46" t="s">
        <v>53</v>
      </c>
      <c r="L381" s="7">
        <v>1</v>
      </c>
      <c r="M381" s="7">
        <v>60</v>
      </c>
      <c r="N381" s="6"/>
      <c r="O381" s="100">
        <v>2</v>
      </c>
      <c r="P381" s="102">
        <v>1</v>
      </c>
      <c r="Q381" s="103"/>
      <c r="R381" s="104"/>
      <c r="S381" s="6"/>
      <c r="T381" s="6"/>
      <c r="U381" s="6"/>
      <c r="V381" s="6"/>
    </row>
    <row r="382" spans="1:22" ht="30">
      <c r="A382" s="261"/>
      <c r="B382" s="262"/>
      <c r="C382" s="261"/>
      <c r="D382" s="261"/>
      <c r="E382" s="261"/>
      <c r="F382" s="261"/>
      <c r="G382" s="261"/>
      <c r="H382" s="261"/>
      <c r="I382" s="182" t="s">
        <v>56</v>
      </c>
      <c r="J382" s="157" t="s">
        <v>57</v>
      </c>
      <c r="K382" s="46" t="s">
        <v>53</v>
      </c>
      <c r="L382" s="7">
        <v>3</v>
      </c>
      <c r="M382" s="59" t="s">
        <v>1207</v>
      </c>
      <c r="N382" s="6"/>
      <c r="P382" s="6"/>
      <c r="Q382" s="6"/>
      <c r="R382" s="6"/>
      <c r="S382" s="246">
        <v>2</v>
      </c>
      <c r="T382" s="102"/>
      <c r="U382" s="103"/>
      <c r="V382" s="104">
        <v>1</v>
      </c>
    </row>
    <row r="383" spans="1:22" ht="30">
      <c r="A383" s="261"/>
      <c r="B383" s="262"/>
      <c r="C383" s="261"/>
      <c r="D383" s="261"/>
      <c r="E383" s="261"/>
      <c r="F383" s="261"/>
      <c r="G383" s="261"/>
      <c r="H383" s="261"/>
      <c r="I383" s="764" t="s">
        <v>903</v>
      </c>
      <c r="J383" s="210" t="s">
        <v>60</v>
      </c>
      <c r="K383" s="46" t="s">
        <v>53</v>
      </c>
      <c r="L383" s="441" t="s">
        <v>61</v>
      </c>
      <c r="M383" s="287" t="s">
        <v>1207</v>
      </c>
      <c r="N383" s="6"/>
      <c r="P383" s="6"/>
      <c r="Q383" s="6"/>
      <c r="R383" s="6"/>
      <c r="S383" s="246">
        <v>2</v>
      </c>
      <c r="T383" s="102"/>
      <c r="U383" s="103"/>
      <c r="V383" s="104"/>
    </row>
    <row r="384" spans="1:19" ht="15">
      <c r="A384" s="261"/>
      <c r="B384" s="262"/>
      <c r="C384" s="261"/>
      <c r="D384" s="261"/>
      <c r="E384" s="261"/>
      <c r="F384" s="261"/>
      <c r="G384" s="261"/>
      <c r="H384" s="261"/>
      <c r="I384" s="764"/>
      <c r="J384" s="185" t="s">
        <v>1055</v>
      </c>
      <c r="K384" s="42"/>
      <c r="L384" s="7"/>
      <c r="M384" s="442">
        <v>100</v>
      </c>
      <c r="N384" s="6"/>
      <c r="P384" s="6"/>
      <c r="Q384" s="6"/>
      <c r="R384" s="6"/>
      <c r="S384" s="6"/>
    </row>
    <row r="385" spans="1:22" s="26" customFormat="1" ht="15">
      <c r="A385" s="261"/>
      <c r="B385" s="262"/>
      <c r="C385" s="261"/>
      <c r="D385" s="261"/>
      <c r="E385" s="261"/>
      <c r="F385" s="261"/>
      <c r="G385" s="261"/>
      <c r="H385" s="261"/>
      <c r="I385" s="261"/>
      <c r="J385" s="261"/>
      <c r="K385" s="52" t="s">
        <v>1045</v>
      </c>
      <c r="L385" s="112"/>
      <c r="M385" s="65">
        <f>SUM(M379:M384)</f>
        <v>190</v>
      </c>
      <c r="N385" s="67"/>
      <c r="O385" s="67"/>
      <c r="P385" s="67"/>
      <c r="Q385" s="67"/>
      <c r="R385" s="67"/>
      <c r="S385" s="6"/>
      <c r="T385" s="8"/>
      <c r="U385" s="8"/>
      <c r="V385" s="8"/>
    </row>
    <row r="386" spans="1:19" ht="15">
      <c r="A386" s="261"/>
      <c r="B386" s="262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  <c r="M386" s="261"/>
      <c r="N386" s="67"/>
      <c r="P386" s="6"/>
      <c r="Q386" s="6"/>
      <c r="R386" s="6"/>
      <c r="S386" s="6"/>
    </row>
    <row r="387" spans="1:19" ht="15">
      <c r="A387" s="44">
        <v>2</v>
      </c>
      <c r="B387" s="53" t="s">
        <v>10</v>
      </c>
      <c r="C387" s="7" t="s">
        <v>1028</v>
      </c>
      <c r="D387" s="7"/>
      <c r="E387" s="7"/>
      <c r="F387" s="7"/>
      <c r="G387" s="61" t="s">
        <v>1014</v>
      </c>
      <c r="H387" s="696" t="s">
        <v>340</v>
      </c>
      <c r="I387" s="183" t="s">
        <v>352</v>
      </c>
      <c r="J387" s="289"/>
      <c r="K387" s="290" t="s">
        <v>909</v>
      </c>
      <c r="L387" s="304"/>
      <c r="M387" s="306">
        <v>30</v>
      </c>
      <c r="N387" s="9"/>
      <c r="O387" s="8"/>
      <c r="P387" s="8"/>
      <c r="Q387" s="8"/>
      <c r="R387" s="8"/>
      <c r="S387" s="6"/>
    </row>
    <row r="388" spans="1:19" ht="15">
      <c r="A388" s="261"/>
      <c r="B388" s="262"/>
      <c r="C388" s="261"/>
      <c r="D388" s="261"/>
      <c r="E388" s="261"/>
      <c r="F388" s="261"/>
      <c r="G388" s="261"/>
      <c r="H388" s="696"/>
      <c r="I388" s="303" t="s">
        <v>134</v>
      </c>
      <c r="J388" s="291"/>
      <c r="K388" s="292"/>
      <c r="L388" s="305"/>
      <c r="M388" s="307"/>
      <c r="N388" s="9"/>
      <c r="O388" s="8"/>
      <c r="P388" s="8"/>
      <c r="Q388" s="8"/>
      <c r="R388" s="8"/>
      <c r="S388" s="6"/>
    </row>
    <row r="389" spans="1:19" ht="15">
      <c r="A389" s="261"/>
      <c r="B389" s="262"/>
      <c r="C389" s="261"/>
      <c r="D389" s="261"/>
      <c r="E389" s="261"/>
      <c r="F389" s="261"/>
      <c r="G389" s="261"/>
      <c r="H389" s="696" t="s">
        <v>340</v>
      </c>
      <c r="I389" s="183" t="s">
        <v>904</v>
      </c>
      <c r="J389" s="289"/>
      <c r="K389" s="290" t="s">
        <v>908</v>
      </c>
      <c r="L389" s="304"/>
      <c r="M389" s="306">
        <v>30</v>
      </c>
      <c r="N389" s="9"/>
      <c r="O389" s="8"/>
      <c r="P389" s="8"/>
      <c r="Q389" s="8"/>
      <c r="R389" s="8"/>
      <c r="S389" s="6"/>
    </row>
    <row r="390" spans="1:19" ht="15">
      <c r="A390" s="261"/>
      <c r="B390" s="262"/>
      <c r="C390" s="261"/>
      <c r="D390" s="261"/>
      <c r="E390" s="261"/>
      <c r="F390" s="261"/>
      <c r="G390" s="261"/>
      <c r="H390" s="696"/>
      <c r="I390" s="303" t="s">
        <v>905</v>
      </c>
      <c r="J390" s="291"/>
      <c r="K390" s="292"/>
      <c r="L390" s="305"/>
      <c r="M390" s="307"/>
      <c r="N390" s="9"/>
      <c r="O390" s="8"/>
      <c r="P390" s="8"/>
      <c r="Q390" s="8"/>
      <c r="R390" s="8"/>
      <c r="S390" s="6"/>
    </row>
    <row r="391" spans="1:22" s="26" customFormat="1" ht="15">
      <c r="A391" s="261"/>
      <c r="B391" s="262"/>
      <c r="C391" s="261"/>
      <c r="D391" s="261"/>
      <c r="E391" s="261"/>
      <c r="F391" s="261"/>
      <c r="G391" s="261"/>
      <c r="H391" s="261"/>
      <c r="I391" s="261"/>
      <c r="J391" s="261"/>
      <c r="K391" s="52" t="s">
        <v>1045</v>
      </c>
      <c r="L391" s="112"/>
      <c r="M391" s="65">
        <f>SUM(M387:M388)</f>
        <v>30</v>
      </c>
      <c r="N391" s="67"/>
      <c r="O391" s="67"/>
      <c r="P391" s="67"/>
      <c r="Q391" s="67"/>
      <c r="R391" s="67"/>
      <c r="S391" s="6"/>
      <c r="T391" s="8"/>
      <c r="U391" s="8"/>
      <c r="V391" s="8"/>
    </row>
    <row r="392" spans="1:19" ht="15">
      <c r="A392" s="261"/>
      <c r="B392" s="262"/>
      <c r="C392" s="261"/>
      <c r="D392" s="261"/>
      <c r="E392" s="261"/>
      <c r="F392" s="261"/>
      <c r="G392" s="261"/>
      <c r="H392" s="261"/>
      <c r="I392" s="261"/>
      <c r="J392" s="261"/>
      <c r="K392" s="9"/>
      <c r="L392" s="9"/>
      <c r="N392" s="67"/>
      <c r="P392" s="6"/>
      <c r="Q392" s="6"/>
      <c r="R392" s="6"/>
      <c r="S392" s="6"/>
    </row>
    <row r="393" spans="1:22" ht="15.75" customHeight="1">
      <c r="A393" s="44">
        <v>3</v>
      </c>
      <c r="B393" s="192" t="s">
        <v>172</v>
      </c>
      <c r="C393" s="7" t="s">
        <v>1409</v>
      </c>
      <c r="D393" s="7"/>
      <c r="E393" s="7"/>
      <c r="F393" s="7"/>
      <c r="G393" s="61"/>
      <c r="H393" s="696" t="s">
        <v>340</v>
      </c>
      <c r="I393" s="183" t="s">
        <v>135</v>
      </c>
      <c r="J393" s="402"/>
      <c r="K393" s="403" t="s">
        <v>909</v>
      </c>
      <c r="L393" s="404"/>
      <c r="M393" s="306">
        <v>20</v>
      </c>
      <c r="N393" s="6" t="s">
        <v>235</v>
      </c>
      <c r="O393" s="100">
        <v>3</v>
      </c>
      <c r="P393" s="102"/>
      <c r="Q393" s="103"/>
      <c r="R393" s="104">
        <v>1</v>
      </c>
      <c r="S393" s="6"/>
      <c r="T393" s="6"/>
      <c r="U393" s="6"/>
      <c r="V393" s="6"/>
    </row>
    <row r="394" spans="1:22" ht="15">
      <c r="A394" s="261"/>
      <c r="B394" s="262"/>
      <c r="C394" s="261"/>
      <c r="D394" s="261"/>
      <c r="E394" s="261"/>
      <c r="F394" s="261"/>
      <c r="G394" s="261"/>
      <c r="H394" s="696"/>
      <c r="I394" s="303" t="s">
        <v>134</v>
      </c>
      <c r="J394" s="291"/>
      <c r="K394" s="292"/>
      <c r="L394" s="305"/>
      <c r="M394" s="307"/>
      <c r="N394" s="6"/>
      <c r="O394" s="100"/>
      <c r="P394" s="102"/>
      <c r="Q394" s="103"/>
      <c r="R394" s="104"/>
      <c r="S394" s="6"/>
      <c r="T394" s="6"/>
      <c r="U394" s="6"/>
      <c r="V394" s="6"/>
    </row>
    <row r="395" spans="1:19" ht="15">
      <c r="A395" s="261"/>
      <c r="B395" s="262"/>
      <c r="C395" s="261"/>
      <c r="D395" s="261"/>
      <c r="E395" s="261"/>
      <c r="F395" s="261"/>
      <c r="G395" s="261"/>
      <c r="H395" s="696" t="s">
        <v>340</v>
      </c>
      <c r="I395" s="183" t="s">
        <v>906</v>
      </c>
      <c r="J395" s="289"/>
      <c r="K395" s="290" t="s">
        <v>909</v>
      </c>
      <c r="L395" s="304"/>
      <c r="M395" s="306">
        <v>30</v>
      </c>
      <c r="N395" s="9"/>
      <c r="O395" s="8"/>
      <c r="P395" s="8"/>
      <c r="Q395" s="8"/>
      <c r="R395" s="8"/>
      <c r="S395" s="6"/>
    </row>
    <row r="396" spans="1:19" ht="15">
      <c r="A396" s="261"/>
      <c r="B396" s="262"/>
      <c r="C396" s="261"/>
      <c r="D396" s="261"/>
      <c r="E396" s="261"/>
      <c r="F396" s="261"/>
      <c r="G396" s="261"/>
      <c r="H396" s="696"/>
      <c r="I396" s="303" t="s">
        <v>907</v>
      </c>
      <c r="J396" s="291"/>
      <c r="K396" s="292"/>
      <c r="L396" s="305"/>
      <c r="M396" s="307"/>
      <c r="N396" s="9"/>
      <c r="O396" s="8"/>
      <c r="P396" s="8"/>
      <c r="Q396" s="8"/>
      <c r="R396" s="8"/>
      <c r="S396" s="6"/>
    </row>
    <row r="397" spans="1:22" ht="30.75" customHeight="1">
      <c r="A397" s="261"/>
      <c r="B397" s="262"/>
      <c r="C397" s="261"/>
      <c r="D397" s="261"/>
      <c r="E397" s="261"/>
      <c r="F397" s="261"/>
      <c r="G397" s="261"/>
      <c r="H397" s="261"/>
      <c r="I397" s="182" t="s">
        <v>600</v>
      </c>
      <c r="J397" s="157" t="s">
        <v>1116</v>
      </c>
      <c r="K397" s="46" t="s">
        <v>1111</v>
      </c>
      <c r="L397" s="7">
        <v>2</v>
      </c>
      <c r="M397" s="7">
        <v>44</v>
      </c>
      <c r="N397" s="6" t="s">
        <v>235</v>
      </c>
      <c r="O397" s="209">
        <v>3</v>
      </c>
      <c r="P397" s="102"/>
      <c r="Q397" s="103">
        <v>1</v>
      </c>
      <c r="R397" s="104"/>
      <c r="S397" s="6"/>
      <c r="T397" s="6"/>
      <c r="U397" s="6"/>
      <c r="V397" s="6"/>
    </row>
    <row r="398" spans="1:22" ht="30">
      <c r="A398" s="261"/>
      <c r="B398" s="262"/>
      <c r="C398" s="261"/>
      <c r="D398" s="261"/>
      <c r="E398" s="261"/>
      <c r="F398" s="261"/>
      <c r="G398" s="261"/>
      <c r="H398" s="261"/>
      <c r="I398" s="764" t="s">
        <v>902</v>
      </c>
      <c r="J398" s="210" t="s">
        <v>1110</v>
      </c>
      <c r="K398" s="46" t="s">
        <v>1111</v>
      </c>
      <c r="L398" s="7">
        <v>3</v>
      </c>
      <c r="M398" s="7">
        <v>100</v>
      </c>
      <c r="N398" s="6" t="s">
        <v>235</v>
      </c>
      <c r="P398" s="6"/>
      <c r="Q398" s="6"/>
      <c r="R398" s="6"/>
      <c r="S398" s="405">
        <v>3</v>
      </c>
      <c r="T398" s="102"/>
      <c r="U398" s="103"/>
      <c r="V398" s="104">
        <v>1</v>
      </c>
    </row>
    <row r="399" spans="1:19" ht="15">
      <c r="A399" s="261"/>
      <c r="B399" s="262"/>
      <c r="C399" s="261"/>
      <c r="D399" s="261"/>
      <c r="E399" s="261"/>
      <c r="F399" s="261"/>
      <c r="G399" s="261"/>
      <c r="H399" s="261"/>
      <c r="I399" s="764"/>
      <c r="J399" s="185" t="s">
        <v>1055</v>
      </c>
      <c r="K399" s="42"/>
      <c r="L399" s="7"/>
      <c r="M399" s="121">
        <v>100</v>
      </c>
      <c r="N399" s="6"/>
      <c r="P399" s="6"/>
      <c r="Q399" s="6"/>
      <c r="R399" s="6"/>
      <c r="S399" s="6"/>
    </row>
    <row r="400" spans="1:22" ht="15">
      <c r="A400" s="261"/>
      <c r="B400" s="262"/>
      <c r="C400" s="261"/>
      <c r="D400" s="261"/>
      <c r="E400" s="261"/>
      <c r="F400" s="261"/>
      <c r="G400" s="261"/>
      <c r="H400" s="261"/>
      <c r="I400" s="440"/>
      <c r="J400" s="157"/>
      <c r="K400" s="46"/>
      <c r="L400" s="7"/>
      <c r="M400" s="59"/>
      <c r="N400" s="6"/>
      <c r="P400" s="6"/>
      <c r="Q400" s="6"/>
      <c r="R400" s="6"/>
      <c r="S400" s="6"/>
      <c r="T400" s="6"/>
      <c r="U400" s="6"/>
      <c r="V400" s="6"/>
    </row>
    <row r="401" spans="1:22" s="26" customFormat="1" ht="15">
      <c r="A401" s="261"/>
      <c r="B401" s="262"/>
      <c r="C401" s="261"/>
      <c r="D401" s="261"/>
      <c r="E401" s="261"/>
      <c r="F401" s="261"/>
      <c r="G401" s="261"/>
      <c r="H401" s="261"/>
      <c r="I401" s="261"/>
      <c r="J401" s="261"/>
      <c r="K401" s="52" t="s">
        <v>1045</v>
      </c>
      <c r="L401" s="112"/>
      <c r="M401" s="65">
        <f>SUM(M393:M399)</f>
        <v>294</v>
      </c>
      <c r="N401" s="6"/>
      <c r="O401" s="67"/>
      <c r="P401" s="67"/>
      <c r="Q401" s="67"/>
      <c r="R401" s="67"/>
      <c r="S401" s="6"/>
      <c r="T401" s="8"/>
      <c r="U401" s="8"/>
      <c r="V401" s="8"/>
    </row>
    <row r="402" spans="1:19" ht="15">
      <c r="A402" s="261"/>
      <c r="B402" s="262"/>
      <c r="C402" s="261"/>
      <c r="D402" s="261"/>
      <c r="E402" s="261"/>
      <c r="F402" s="261"/>
      <c r="G402" s="261"/>
      <c r="H402" s="261"/>
      <c r="I402" s="261"/>
      <c r="J402" s="261"/>
      <c r="K402" s="9"/>
      <c r="L402" s="9"/>
      <c r="N402" s="6"/>
      <c r="P402" s="6"/>
      <c r="Q402" s="6"/>
      <c r="R402" s="6"/>
      <c r="S402" s="6"/>
    </row>
    <row r="403" spans="1:22" ht="15.75" customHeight="1">
      <c r="A403" s="44">
        <v>4</v>
      </c>
      <c r="B403" s="192" t="s">
        <v>47</v>
      </c>
      <c r="C403" s="7" t="s">
        <v>1409</v>
      </c>
      <c r="D403" s="7"/>
      <c r="E403" s="7">
        <v>2</v>
      </c>
      <c r="F403" s="7">
        <v>2</v>
      </c>
      <c r="G403" s="61"/>
      <c r="H403" s="51" t="s">
        <v>50</v>
      </c>
      <c r="I403" s="765" t="s">
        <v>62</v>
      </c>
      <c r="J403" s="767">
        <v>43380</v>
      </c>
      <c r="K403" s="46" t="s">
        <v>69</v>
      </c>
      <c r="L403" s="7">
        <v>2</v>
      </c>
      <c r="M403" s="7">
        <v>13</v>
      </c>
      <c r="N403" s="6" t="s">
        <v>235</v>
      </c>
      <c r="O403" s="67"/>
      <c r="P403" s="67"/>
      <c r="Q403" s="67"/>
      <c r="R403" s="67"/>
      <c r="S403" s="6"/>
      <c r="T403" s="6"/>
      <c r="U403" s="6"/>
      <c r="V403" s="6"/>
    </row>
    <row r="404" spans="1:22" ht="30" customHeight="1">
      <c r="A404" s="261"/>
      <c r="B404" s="262"/>
      <c r="C404" s="261"/>
      <c r="D404" s="261"/>
      <c r="E404" s="261"/>
      <c r="F404" s="261"/>
      <c r="G404" s="261"/>
      <c r="H404" s="261"/>
      <c r="I404" s="766"/>
      <c r="J404" s="768"/>
      <c r="K404" s="46" t="s">
        <v>71</v>
      </c>
      <c r="L404" s="7">
        <v>1</v>
      </c>
      <c r="M404" s="7">
        <v>10</v>
      </c>
      <c r="N404" s="6" t="s">
        <v>235</v>
      </c>
      <c r="O404" s="8"/>
      <c r="P404" s="8"/>
      <c r="Q404" s="8"/>
      <c r="R404" s="8"/>
      <c r="S404" s="6"/>
      <c r="T404" s="6"/>
      <c r="U404" s="6"/>
      <c r="V404" s="6"/>
    </row>
    <row r="405" spans="1:22" ht="30">
      <c r="A405" s="261"/>
      <c r="B405" s="262"/>
      <c r="C405" s="261"/>
      <c r="D405" s="261"/>
      <c r="E405" s="261"/>
      <c r="F405" s="261"/>
      <c r="G405" s="261"/>
      <c r="H405" s="261"/>
      <c r="I405" s="182" t="s">
        <v>63</v>
      </c>
      <c r="J405" s="157">
        <v>43387</v>
      </c>
      <c r="K405" s="46" t="s">
        <v>70</v>
      </c>
      <c r="L405" s="7">
        <v>2</v>
      </c>
      <c r="M405" s="7" t="s">
        <v>1029</v>
      </c>
      <c r="N405" s="6" t="s">
        <v>235</v>
      </c>
      <c r="O405" s="209">
        <v>3</v>
      </c>
      <c r="P405" s="102"/>
      <c r="Q405" s="103"/>
      <c r="R405" s="104">
        <v>1</v>
      </c>
      <c r="S405" s="6"/>
      <c r="T405" s="6"/>
      <c r="U405" s="6"/>
      <c r="V405" s="6"/>
    </row>
    <row r="406" spans="1:22" ht="30">
      <c r="A406" s="261"/>
      <c r="B406" s="262"/>
      <c r="C406" s="261"/>
      <c r="D406" s="261"/>
      <c r="E406" s="261"/>
      <c r="F406" s="261"/>
      <c r="G406" s="261"/>
      <c r="H406" s="261"/>
      <c r="I406" s="182" t="s">
        <v>65</v>
      </c>
      <c r="J406" s="157" t="s">
        <v>64</v>
      </c>
      <c r="K406" s="46" t="s">
        <v>66</v>
      </c>
      <c r="L406" s="7">
        <v>1</v>
      </c>
      <c r="M406" s="7" t="s">
        <v>1029</v>
      </c>
      <c r="N406" s="6" t="s">
        <v>235</v>
      </c>
      <c r="O406" s="8"/>
      <c r="P406" s="6"/>
      <c r="Q406" s="6"/>
      <c r="R406" s="6"/>
      <c r="S406" s="6"/>
      <c r="T406" s="6"/>
      <c r="U406" s="6"/>
      <c r="V406" s="6"/>
    </row>
    <row r="407" spans="1:22" ht="15.75" customHeight="1">
      <c r="A407" s="261"/>
      <c r="B407" s="262"/>
      <c r="C407" s="261"/>
      <c r="D407" s="261"/>
      <c r="E407" s="261"/>
      <c r="F407" s="261"/>
      <c r="G407" s="261"/>
      <c r="H407" s="261"/>
      <c r="I407" s="182" t="s">
        <v>67</v>
      </c>
      <c r="J407" s="157" t="s">
        <v>68</v>
      </c>
      <c r="K407" s="46" t="s">
        <v>69</v>
      </c>
      <c r="L407" s="7"/>
      <c r="M407" s="7"/>
      <c r="N407" s="6"/>
      <c r="O407" s="67"/>
      <c r="P407" s="67"/>
      <c r="Q407" s="67"/>
      <c r="R407" s="67"/>
      <c r="S407" s="6"/>
      <c r="T407" s="6"/>
      <c r="U407" s="6"/>
      <c r="V407" s="6"/>
    </row>
    <row r="408" spans="1:22" s="26" customFormat="1" ht="15">
      <c r="A408" s="261"/>
      <c r="B408" s="262"/>
      <c r="C408" s="261"/>
      <c r="D408" s="261"/>
      <c r="E408" s="261"/>
      <c r="F408" s="261"/>
      <c r="G408" s="261"/>
      <c r="H408" s="261"/>
      <c r="I408" s="261"/>
      <c r="J408" s="261"/>
      <c r="K408" s="52" t="s">
        <v>1045</v>
      </c>
      <c r="L408" s="112"/>
      <c r="M408" s="65">
        <f>SUM(M402:M406)</f>
        <v>23</v>
      </c>
      <c r="N408" s="6"/>
      <c r="O408" s="67"/>
      <c r="P408" s="67"/>
      <c r="Q408" s="67"/>
      <c r="R408" s="67"/>
      <c r="S408" s="6"/>
      <c r="T408" s="8"/>
      <c r="U408" s="8"/>
      <c r="V408" s="8"/>
    </row>
    <row r="409" spans="1:19" ht="15">
      <c r="A409" s="261"/>
      <c r="B409" s="262"/>
      <c r="C409" s="261"/>
      <c r="D409" s="261"/>
      <c r="E409" s="261"/>
      <c r="F409" s="261"/>
      <c r="G409" s="261"/>
      <c r="H409" s="261"/>
      <c r="I409" s="261"/>
      <c r="J409" s="261"/>
      <c r="K409" s="9"/>
      <c r="L409" s="9"/>
      <c r="N409" s="6"/>
      <c r="P409" s="6"/>
      <c r="Q409" s="6"/>
      <c r="R409" s="6"/>
      <c r="S409" s="6"/>
    </row>
    <row r="410" spans="1:22" ht="30.75" customHeight="1">
      <c r="A410" s="44">
        <v>5</v>
      </c>
      <c r="B410" s="192" t="s">
        <v>48</v>
      </c>
      <c r="C410" s="7" t="s">
        <v>1409</v>
      </c>
      <c r="D410" s="7"/>
      <c r="E410" s="7">
        <v>1</v>
      </c>
      <c r="F410" s="7"/>
      <c r="G410" s="61"/>
      <c r="H410" s="51" t="s">
        <v>44</v>
      </c>
      <c r="I410" s="182" t="s">
        <v>52</v>
      </c>
      <c r="J410" s="157" t="s">
        <v>49</v>
      </c>
      <c r="K410" s="46" t="s">
        <v>51</v>
      </c>
      <c r="L410" s="7">
        <v>1</v>
      </c>
      <c r="M410" s="7">
        <v>60</v>
      </c>
      <c r="N410" s="6"/>
      <c r="O410" s="100">
        <v>2</v>
      </c>
      <c r="P410" s="102">
        <v>1</v>
      </c>
      <c r="Q410" s="103"/>
      <c r="R410" s="104"/>
      <c r="S410" s="6"/>
      <c r="T410" s="6"/>
      <c r="U410" s="6"/>
      <c r="V410" s="6"/>
    </row>
    <row r="411" spans="1:22" ht="30.75" customHeight="1">
      <c r="A411" s="261"/>
      <c r="B411" s="262"/>
      <c r="C411" s="261"/>
      <c r="D411" s="261"/>
      <c r="E411" s="261"/>
      <c r="F411" s="261"/>
      <c r="G411" s="261"/>
      <c r="H411" s="261"/>
      <c r="I411" s="182" t="s">
        <v>56</v>
      </c>
      <c r="J411" s="157" t="s">
        <v>57</v>
      </c>
      <c r="K411" s="46" t="s">
        <v>58</v>
      </c>
      <c r="L411" s="7" t="s">
        <v>740</v>
      </c>
      <c r="M411" s="59" t="s">
        <v>1207</v>
      </c>
      <c r="N411" s="6"/>
      <c r="P411" s="6"/>
      <c r="Q411" s="6"/>
      <c r="R411" s="6"/>
      <c r="S411" s="246">
        <v>1</v>
      </c>
      <c r="T411" s="102"/>
      <c r="U411" s="103"/>
      <c r="V411" s="104"/>
    </row>
    <row r="412" spans="1:22" ht="30.75" customHeight="1">
      <c r="A412" s="44">
        <v>6</v>
      </c>
      <c r="B412" s="192" t="s">
        <v>54</v>
      </c>
      <c r="C412" s="7" t="s">
        <v>667</v>
      </c>
      <c r="D412" s="7" t="s">
        <v>979</v>
      </c>
      <c r="E412" s="7">
        <v>4</v>
      </c>
      <c r="F412" s="7"/>
      <c r="G412" s="61"/>
      <c r="H412" s="51" t="s">
        <v>44</v>
      </c>
      <c r="I412" s="182" t="s">
        <v>52</v>
      </c>
      <c r="J412" s="157" t="s">
        <v>49</v>
      </c>
      <c r="K412" s="46" t="s">
        <v>55</v>
      </c>
      <c r="L412" s="7">
        <v>2</v>
      </c>
      <c r="M412" s="7">
        <v>52</v>
      </c>
      <c r="N412" s="6"/>
      <c r="O412" s="100">
        <v>3</v>
      </c>
      <c r="P412" s="102"/>
      <c r="Q412" s="103">
        <v>1</v>
      </c>
      <c r="R412" s="104"/>
      <c r="S412" s="6"/>
      <c r="T412" s="6"/>
      <c r="U412" s="6"/>
      <c r="V412" s="6"/>
    </row>
    <row r="413" spans="1:22" ht="30.75" customHeight="1" thickBot="1">
      <c r="A413" s="261"/>
      <c r="B413" s="262"/>
      <c r="C413" s="261"/>
      <c r="D413" s="261"/>
      <c r="E413" s="261"/>
      <c r="F413" s="261"/>
      <c r="G413" s="261"/>
      <c r="H413" s="261"/>
      <c r="I413" s="182" t="s">
        <v>56</v>
      </c>
      <c r="J413" s="157" t="s">
        <v>57</v>
      </c>
      <c r="K413" s="46" t="s">
        <v>59</v>
      </c>
      <c r="L413" s="7" t="s">
        <v>740</v>
      </c>
      <c r="M413" s="59" t="s">
        <v>1207</v>
      </c>
      <c r="N413" s="6"/>
      <c r="P413" s="6"/>
      <c r="Q413" s="6"/>
      <c r="R413" s="6"/>
      <c r="S413" s="246">
        <v>1</v>
      </c>
      <c r="T413" s="102"/>
      <c r="U413" s="103"/>
      <c r="V413" s="104"/>
    </row>
    <row r="414" spans="1:22" s="21" customFormat="1" ht="15.75" thickBot="1">
      <c r="A414" s="261"/>
      <c r="B414" s="262"/>
      <c r="C414" s="261"/>
      <c r="D414" s="261"/>
      <c r="E414" s="261"/>
      <c r="F414" s="261"/>
      <c r="G414" s="261"/>
      <c r="H414" s="261"/>
      <c r="I414" s="261"/>
      <c r="J414" s="261"/>
      <c r="K414" s="57" t="s">
        <v>1045</v>
      </c>
      <c r="L414" s="116"/>
      <c r="M414" s="89">
        <f>SUM(M385,M391,M401,M408,M410:M413,M413)</f>
        <v>649</v>
      </c>
      <c r="N414" s="6"/>
      <c r="O414" s="92"/>
      <c r="P414" s="92"/>
      <c r="Q414" s="92"/>
      <c r="R414" s="92"/>
      <c r="S414" s="6"/>
      <c r="T414" s="14"/>
      <c r="U414" s="14"/>
      <c r="V414" s="14"/>
    </row>
    <row r="415" spans="1:22" ht="15">
      <c r="A415" s="261"/>
      <c r="B415" s="262"/>
      <c r="C415" s="261"/>
      <c r="D415" s="261"/>
      <c r="E415" s="261"/>
      <c r="F415" s="261"/>
      <c r="G415" s="261"/>
      <c r="H415" s="261"/>
      <c r="I415" s="261"/>
      <c r="J415" s="235"/>
      <c r="K415" s="235"/>
      <c r="L415" s="235"/>
      <c r="M415" s="166" t="s">
        <v>19</v>
      </c>
      <c r="N415" s="6"/>
      <c r="O415" s="163">
        <f>SUM(O381:O414)</f>
        <v>16</v>
      </c>
      <c r="P415" s="7">
        <f>SUM(P381:P414)</f>
        <v>2</v>
      </c>
      <c r="Q415" s="7">
        <f>SUM(Q381:Q414)</f>
        <v>2</v>
      </c>
      <c r="R415" s="7">
        <f>SUM(R381:R414)</f>
        <v>2</v>
      </c>
      <c r="S415" s="246">
        <f>SUM(S382:S414)</f>
        <v>9</v>
      </c>
      <c r="T415" s="7">
        <f>SUM(T382:T414)</f>
        <v>0</v>
      </c>
      <c r="U415" s="7">
        <f>SUM(U382:U414)</f>
        <v>0</v>
      </c>
      <c r="V415" s="7">
        <f>SUM(V382:V414)</f>
        <v>2</v>
      </c>
    </row>
    <row r="416" spans="1:22" ht="15">
      <c r="A416" s="261"/>
      <c r="B416" s="262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4"/>
      <c r="P416" s="4"/>
      <c r="Q416" s="4"/>
      <c r="R416" s="4"/>
      <c r="S416" s="6"/>
      <c r="T416" s="14"/>
      <c r="U416" s="14"/>
      <c r="V416" s="14"/>
    </row>
    <row r="417" spans="1:22" ht="71.25">
      <c r="A417" s="95" t="s">
        <v>1018</v>
      </c>
      <c r="B417" s="95" t="s">
        <v>1015</v>
      </c>
      <c r="C417" s="95" t="s">
        <v>6</v>
      </c>
      <c r="D417" s="95" t="s">
        <v>662</v>
      </c>
      <c r="E417" s="96" t="s">
        <v>1033</v>
      </c>
      <c r="F417" s="97" t="s">
        <v>1034</v>
      </c>
      <c r="G417" s="95" t="s">
        <v>7</v>
      </c>
      <c r="H417" s="95" t="s">
        <v>1019</v>
      </c>
      <c r="I417" s="98" t="s">
        <v>626</v>
      </c>
      <c r="J417" s="99" t="s">
        <v>930</v>
      </c>
      <c r="K417" s="95" t="s">
        <v>931</v>
      </c>
      <c r="L417" s="110" t="s">
        <v>1017</v>
      </c>
      <c r="M417" s="199" t="s">
        <v>1043</v>
      </c>
      <c r="N417" s="150" t="s">
        <v>655</v>
      </c>
      <c r="O417" s="105" t="s">
        <v>656</v>
      </c>
      <c r="P417" s="98" t="s">
        <v>657</v>
      </c>
      <c r="Q417" s="98" t="s">
        <v>658</v>
      </c>
      <c r="R417" s="98" t="s">
        <v>659</v>
      </c>
      <c r="S417" s="219" t="s">
        <v>1190</v>
      </c>
      <c r="T417" s="98" t="s">
        <v>657</v>
      </c>
      <c r="U417" s="98" t="s">
        <v>658</v>
      </c>
      <c r="V417" s="98" t="s">
        <v>659</v>
      </c>
    </row>
    <row r="418" spans="1:22" s="36" customFormat="1" ht="15">
      <c r="A418" s="261"/>
      <c r="B418" s="17" t="s">
        <v>1045</v>
      </c>
      <c r="C418" s="23">
        <f>SUM(M509)</f>
        <v>0</v>
      </c>
      <c r="D418" s="22" t="s">
        <v>113</v>
      </c>
      <c r="E418" s="23"/>
      <c r="F418" s="23"/>
      <c r="G418" s="10"/>
      <c r="H418" s="23"/>
      <c r="I418" s="38"/>
      <c r="J418" s="117"/>
      <c r="K418" s="34"/>
      <c r="L418" s="117"/>
      <c r="M418" s="10"/>
      <c r="N418" s="6"/>
      <c r="O418" s="6"/>
      <c r="P418" s="91"/>
      <c r="Q418" s="91"/>
      <c r="R418" s="91"/>
      <c r="S418" s="6"/>
      <c r="T418" s="14"/>
      <c r="U418" s="14"/>
      <c r="V418" s="14"/>
    </row>
    <row r="419" spans="1:20" s="276" customFormat="1" ht="94.5" customHeight="1">
      <c r="A419" s="261"/>
      <c r="B419" s="262"/>
      <c r="C419" s="261"/>
      <c r="D419" s="261"/>
      <c r="E419" s="261"/>
      <c r="F419" s="261"/>
      <c r="G419" s="277">
        <v>1</v>
      </c>
      <c r="H419" s="228" t="s">
        <v>1024</v>
      </c>
      <c r="I419" s="228" t="s">
        <v>835</v>
      </c>
      <c r="J419" s="317" t="s">
        <v>1330</v>
      </c>
      <c r="K419" s="178" t="s">
        <v>836</v>
      </c>
      <c r="L419" s="98">
        <v>3</v>
      </c>
      <c r="M419" s="148" t="s">
        <v>1029</v>
      </c>
      <c r="N419" s="223"/>
      <c r="O419" s="100">
        <v>80</v>
      </c>
      <c r="P419" s="102"/>
      <c r="Q419" s="103"/>
      <c r="R419" s="104">
        <v>1</v>
      </c>
      <c r="S419" s="318"/>
      <c r="T419" s="268"/>
    </row>
    <row r="420" spans="1:20" s="276" customFormat="1" ht="30">
      <c r="A420" s="261"/>
      <c r="B420" s="262"/>
      <c r="C420" s="261"/>
      <c r="D420" s="261"/>
      <c r="E420" s="261"/>
      <c r="F420" s="261"/>
      <c r="G420" s="277">
        <v>2</v>
      </c>
      <c r="H420" s="228" t="s">
        <v>1024</v>
      </c>
      <c r="I420" s="228" t="s">
        <v>837</v>
      </c>
      <c r="J420" s="317" t="s">
        <v>1357</v>
      </c>
      <c r="K420" s="178" t="s">
        <v>998</v>
      </c>
      <c r="L420" s="98">
        <v>1</v>
      </c>
      <c r="M420" s="148" t="s">
        <v>1029</v>
      </c>
      <c r="N420" s="223"/>
      <c r="O420" s="100"/>
      <c r="P420" s="102">
        <v>1</v>
      </c>
      <c r="Q420" s="103"/>
      <c r="R420" s="104"/>
      <c r="S420" s="318"/>
      <c r="T420" s="268"/>
    </row>
    <row r="421" spans="1:20" s="276" customFormat="1" ht="45">
      <c r="A421" s="261"/>
      <c r="B421" s="262"/>
      <c r="C421" s="261"/>
      <c r="D421" s="261"/>
      <c r="E421" s="261"/>
      <c r="F421" s="261"/>
      <c r="G421" s="277">
        <v>3</v>
      </c>
      <c r="H421" s="228" t="s">
        <v>1024</v>
      </c>
      <c r="I421" s="228" t="s">
        <v>879</v>
      </c>
      <c r="J421" s="317" t="s">
        <v>676</v>
      </c>
      <c r="K421" s="178" t="s">
        <v>884</v>
      </c>
      <c r="L421" s="98">
        <v>2</v>
      </c>
      <c r="M421" s="148" t="s">
        <v>1029</v>
      </c>
      <c r="N421" s="223"/>
      <c r="O421" s="100"/>
      <c r="P421" s="102"/>
      <c r="Q421" s="103">
        <v>1</v>
      </c>
      <c r="R421" s="104"/>
      <c r="S421" s="318"/>
      <c r="T421" s="268"/>
    </row>
    <row r="422" spans="1:19" s="268" customFormat="1" ht="63" customHeight="1">
      <c r="A422" s="261"/>
      <c r="B422" s="262"/>
      <c r="C422" s="261"/>
      <c r="D422" s="261"/>
      <c r="E422" s="261"/>
      <c r="F422" s="261"/>
      <c r="G422" s="277">
        <v>4</v>
      </c>
      <c r="H422" s="228" t="s">
        <v>1024</v>
      </c>
      <c r="I422" s="200" t="s">
        <v>175</v>
      </c>
      <c r="J422" s="317" t="s">
        <v>1358</v>
      </c>
      <c r="K422" s="178" t="s">
        <v>1370</v>
      </c>
      <c r="L422" s="98">
        <v>2</v>
      </c>
      <c r="M422" s="148" t="s">
        <v>1029</v>
      </c>
      <c r="N422" s="223"/>
      <c r="P422" s="8"/>
      <c r="Q422" s="8"/>
      <c r="R422" s="8"/>
      <c r="S422" s="318"/>
    </row>
    <row r="423" spans="1:20" s="276" customFormat="1" ht="79.5" customHeight="1">
      <c r="A423" s="261"/>
      <c r="B423" s="262"/>
      <c r="C423" s="261"/>
      <c r="D423" s="261"/>
      <c r="E423" s="261"/>
      <c r="F423" s="261"/>
      <c r="G423" s="277">
        <v>3</v>
      </c>
      <c r="H423" s="228" t="s">
        <v>1024</v>
      </c>
      <c r="I423" s="228" t="s">
        <v>882</v>
      </c>
      <c r="J423" s="317" t="s">
        <v>853</v>
      </c>
      <c r="K423" s="178" t="s">
        <v>857</v>
      </c>
      <c r="L423" s="98"/>
      <c r="M423" s="148"/>
      <c r="N423" s="223"/>
      <c r="O423" s="100">
        <v>17</v>
      </c>
      <c r="P423" s="102"/>
      <c r="Q423" s="103"/>
      <c r="R423" s="104"/>
      <c r="S423" s="318"/>
      <c r="T423" s="268"/>
    </row>
    <row r="424" spans="1:19" s="268" customFormat="1" ht="18" customHeight="1">
      <c r="A424" s="566">
        <v>1</v>
      </c>
      <c r="B424" s="567" t="s">
        <v>1087</v>
      </c>
      <c r="C424" s="528" t="s">
        <v>1028</v>
      </c>
      <c r="D424" s="528" t="s">
        <v>577</v>
      </c>
      <c r="E424" s="528">
        <v>4</v>
      </c>
      <c r="F424" s="528">
        <v>5</v>
      </c>
      <c r="G424" s="568" t="s">
        <v>1128</v>
      </c>
      <c r="H424" s="673" t="s">
        <v>1024</v>
      </c>
      <c r="I424" s="676" t="s">
        <v>838</v>
      </c>
      <c r="J424" s="657" t="s">
        <v>1330</v>
      </c>
      <c r="K424" s="673" t="s">
        <v>998</v>
      </c>
      <c r="L424" s="661">
        <v>3</v>
      </c>
      <c r="M424" s="644" t="s">
        <v>1029</v>
      </c>
      <c r="N424" s="223"/>
      <c r="O424" s="100"/>
      <c r="P424" s="267"/>
      <c r="Q424" s="267"/>
      <c r="R424" s="267"/>
      <c r="S424" s="318"/>
    </row>
    <row r="425" spans="1:19" s="268" customFormat="1" ht="15">
      <c r="A425" s="569">
        <f>A424+1</f>
        <v>2</v>
      </c>
      <c r="B425" s="570" t="s">
        <v>1129</v>
      </c>
      <c r="C425" s="532" t="s">
        <v>1028</v>
      </c>
      <c r="D425" s="532" t="s">
        <v>1331</v>
      </c>
      <c r="E425" s="532">
        <v>2</v>
      </c>
      <c r="F425" s="532">
        <v>2</v>
      </c>
      <c r="G425" s="571" t="s">
        <v>1332</v>
      </c>
      <c r="H425" s="674"/>
      <c r="I425" s="677"/>
      <c r="J425" s="658"/>
      <c r="K425" s="674"/>
      <c r="L425" s="662"/>
      <c r="M425" s="722"/>
      <c r="N425" s="223"/>
      <c r="O425" s="100"/>
      <c r="P425" s="267"/>
      <c r="Q425" s="267"/>
      <c r="R425" s="267"/>
      <c r="S425" s="318"/>
    </row>
    <row r="426" spans="1:19" s="268" customFormat="1" ht="15">
      <c r="A426" s="569">
        <f aca="true" t="shared" si="0" ref="A426:A435">A425+1</f>
        <v>3</v>
      </c>
      <c r="B426" s="570" t="s">
        <v>1333</v>
      </c>
      <c r="C426" s="532" t="s">
        <v>1028</v>
      </c>
      <c r="D426" s="532" t="s">
        <v>577</v>
      </c>
      <c r="E426" s="532">
        <v>1</v>
      </c>
      <c r="F426" s="532">
        <v>4</v>
      </c>
      <c r="G426" s="571" t="s">
        <v>1128</v>
      </c>
      <c r="H426" s="674"/>
      <c r="I426" s="677"/>
      <c r="J426" s="658"/>
      <c r="K426" s="674"/>
      <c r="L426" s="662"/>
      <c r="M426" s="722"/>
      <c r="N426" s="223"/>
      <c r="O426" s="100"/>
      <c r="P426" s="267"/>
      <c r="Q426" s="267"/>
      <c r="R426" s="267"/>
      <c r="S426" s="318"/>
    </row>
    <row r="427" spans="1:19" s="268" customFormat="1" ht="30">
      <c r="A427" s="569">
        <f t="shared" si="0"/>
        <v>4</v>
      </c>
      <c r="B427" s="570" t="s">
        <v>1131</v>
      </c>
      <c r="C427" s="532" t="s">
        <v>666</v>
      </c>
      <c r="D427" s="532"/>
      <c r="E427" s="532">
        <v>2</v>
      </c>
      <c r="F427" s="532">
        <v>2</v>
      </c>
      <c r="G427" s="571" t="s">
        <v>1128</v>
      </c>
      <c r="H427" s="674"/>
      <c r="I427" s="677"/>
      <c r="J427" s="658"/>
      <c r="K427" s="674"/>
      <c r="L427" s="662"/>
      <c r="M427" s="722"/>
      <c r="N427" s="223"/>
      <c r="O427" s="100"/>
      <c r="P427" s="267"/>
      <c r="Q427" s="267"/>
      <c r="R427" s="267"/>
      <c r="S427" s="318"/>
    </row>
    <row r="428" spans="1:19" s="268" customFormat="1" ht="15">
      <c r="A428" s="569">
        <f t="shared" si="0"/>
        <v>5</v>
      </c>
      <c r="B428" s="570" t="s">
        <v>1086</v>
      </c>
      <c r="C428" s="532" t="s">
        <v>1101</v>
      </c>
      <c r="D428" s="532"/>
      <c r="E428" s="532">
        <v>4</v>
      </c>
      <c r="F428" s="532">
        <v>4</v>
      </c>
      <c r="G428" s="571" t="s">
        <v>1132</v>
      </c>
      <c r="H428" s="674"/>
      <c r="I428" s="677"/>
      <c r="J428" s="658"/>
      <c r="K428" s="674"/>
      <c r="L428" s="662"/>
      <c r="M428" s="722"/>
      <c r="N428" s="223"/>
      <c r="O428" s="100"/>
      <c r="P428" s="267"/>
      <c r="Q428" s="267"/>
      <c r="R428" s="267"/>
      <c r="S428" s="318"/>
    </row>
    <row r="429" spans="1:19" s="268" customFormat="1" ht="15">
      <c r="A429" s="569">
        <f t="shared" si="0"/>
        <v>6</v>
      </c>
      <c r="B429" s="570" t="s">
        <v>1133</v>
      </c>
      <c r="C429" s="532" t="s">
        <v>1059</v>
      </c>
      <c r="D429" s="532" t="s">
        <v>664</v>
      </c>
      <c r="E429" s="532">
        <v>3</v>
      </c>
      <c r="F429" s="532">
        <v>2</v>
      </c>
      <c r="G429" s="571" t="s">
        <v>1128</v>
      </c>
      <c r="H429" s="674"/>
      <c r="I429" s="677"/>
      <c r="J429" s="658"/>
      <c r="K429" s="674"/>
      <c r="L429" s="662"/>
      <c r="M429" s="722"/>
      <c r="N429" s="223"/>
      <c r="O429" s="100"/>
      <c r="P429" s="267"/>
      <c r="Q429" s="267"/>
      <c r="R429" s="267"/>
      <c r="S429" s="318"/>
    </row>
    <row r="430" spans="1:19" s="268" customFormat="1" ht="15">
      <c r="A430" s="569">
        <f t="shared" si="0"/>
        <v>7</v>
      </c>
      <c r="B430" s="570" t="s">
        <v>1134</v>
      </c>
      <c r="C430" s="532" t="s">
        <v>1059</v>
      </c>
      <c r="D430" s="532" t="s">
        <v>664</v>
      </c>
      <c r="E430" s="532">
        <v>3</v>
      </c>
      <c r="F430" s="532">
        <v>2</v>
      </c>
      <c r="G430" s="571" t="s">
        <v>1128</v>
      </c>
      <c r="H430" s="674"/>
      <c r="I430" s="677"/>
      <c r="J430" s="658"/>
      <c r="K430" s="674"/>
      <c r="L430" s="662"/>
      <c r="M430" s="722"/>
      <c r="N430" s="223"/>
      <c r="O430" s="100"/>
      <c r="P430" s="267"/>
      <c r="Q430" s="267"/>
      <c r="R430" s="267"/>
      <c r="S430" s="318"/>
    </row>
    <row r="431" spans="1:19" s="268" customFormat="1" ht="15">
      <c r="A431" s="569">
        <f t="shared" si="0"/>
        <v>8</v>
      </c>
      <c r="B431" s="570" t="s">
        <v>1135</v>
      </c>
      <c r="C431" s="532" t="s">
        <v>1136</v>
      </c>
      <c r="D431" s="532"/>
      <c r="E431" s="532">
        <v>3</v>
      </c>
      <c r="F431" s="532">
        <v>1</v>
      </c>
      <c r="G431" s="571" t="s">
        <v>1128</v>
      </c>
      <c r="H431" s="674"/>
      <c r="I431" s="677"/>
      <c r="J431" s="658"/>
      <c r="K431" s="674"/>
      <c r="L431" s="662"/>
      <c r="M431" s="722"/>
      <c r="N431" s="223"/>
      <c r="O431" s="100"/>
      <c r="P431" s="267"/>
      <c r="Q431" s="267"/>
      <c r="R431" s="267"/>
      <c r="S431" s="318"/>
    </row>
    <row r="432" spans="1:19" s="268" customFormat="1" ht="15">
      <c r="A432" s="569">
        <f t="shared" si="0"/>
        <v>9</v>
      </c>
      <c r="B432" s="570" t="s">
        <v>1334</v>
      </c>
      <c r="C432" s="532" t="s">
        <v>1028</v>
      </c>
      <c r="D432" s="532" t="s">
        <v>577</v>
      </c>
      <c r="E432" s="532">
        <v>2</v>
      </c>
      <c r="F432" s="532">
        <v>4</v>
      </c>
      <c r="G432" s="571" t="s">
        <v>1335</v>
      </c>
      <c r="H432" s="674"/>
      <c r="I432" s="677"/>
      <c r="J432" s="658"/>
      <c r="K432" s="674"/>
      <c r="L432" s="662"/>
      <c r="M432" s="722"/>
      <c r="N432" s="223"/>
      <c r="O432" s="100"/>
      <c r="P432" s="267"/>
      <c r="Q432" s="267"/>
      <c r="R432" s="267"/>
      <c r="S432" s="318"/>
    </row>
    <row r="433" spans="1:19" s="268" customFormat="1" ht="16.5" customHeight="1">
      <c r="A433" s="569">
        <f t="shared" si="0"/>
        <v>10</v>
      </c>
      <c r="B433" s="570" t="s">
        <v>1138</v>
      </c>
      <c r="C433" s="532" t="s">
        <v>666</v>
      </c>
      <c r="D433" s="532"/>
      <c r="E433" s="532">
        <v>3</v>
      </c>
      <c r="F433" s="532">
        <v>2</v>
      </c>
      <c r="G433" s="571" t="s">
        <v>1128</v>
      </c>
      <c r="H433" s="674"/>
      <c r="I433" s="677"/>
      <c r="J433" s="658"/>
      <c r="K433" s="674"/>
      <c r="L433" s="662"/>
      <c r="M433" s="722"/>
      <c r="N433" s="223"/>
      <c r="O433" s="100"/>
      <c r="P433" s="267"/>
      <c r="Q433" s="267"/>
      <c r="R433" s="267"/>
      <c r="S433" s="318"/>
    </row>
    <row r="434" spans="1:19" s="268" customFormat="1" ht="15">
      <c r="A434" s="569">
        <f t="shared" si="0"/>
        <v>11</v>
      </c>
      <c r="B434" s="570" t="s">
        <v>1336</v>
      </c>
      <c r="C434" s="532" t="s">
        <v>1059</v>
      </c>
      <c r="D434" s="532"/>
      <c r="E434" s="532">
        <v>3</v>
      </c>
      <c r="F434" s="532">
        <v>2</v>
      </c>
      <c r="G434" s="571" t="s">
        <v>1128</v>
      </c>
      <c r="H434" s="674"/>
      <c r="I434" s="677"/>
      <c r="J434" s="658"/>
      <c r="K434" s="674"/>
      <c r="L434" s="662"/>
      <c r="M434" s="722"/>
      <c r="O434" s="100"/>
      <c r="S434" s="318"/>
    </row>
    <row r="435" spans="1:19" s="268" customFormat="1" ht="15">
      <c r="A435" s="569">
        <f t="shared" si="0"/>
        <v>12</v>
      </c>
      <c r="B435" s="570" t="s">
        <v>1140</v>
      </c>
      <c r="C435" s="532" t="s">
        <v>1059</v>
      </c>
      <c r="D435" s="532" t="s">
        <v>664</v>
      </c>
      <c r="E435" s="532">
        <v>3</v>
      </c>
      <c r="F435" s="532">
        <v>1</v>
      </c>
      <c r="G435" s="571" t="s">
        <v>1128</v>
      </c>
      <c r="H435" s="674"/>
      <c r="I435" s="677"/>
      <c r="J435" s="658"/>
      <c r="K435" s="674"/>
      <c r="L435" s="662"/>
      <c r="M435" s="722"/>
      <c r="O435" s="100"/>
      <c r="S435" s="318"/>
    </row>
    <row r="436" spans="1:19" s="268" customFormat="1" ht="15">
      <c r="A436" s="569">
        <v>13</v>
      </c>
      <c r="B436" s="570" t="s">
        <v>1337</v>
      </c>
      <c r="C436" s="532" t="s">
        <v>668</v>
      </c>
      <c r="D436" s="532" t="s">
        <v>1338</v>
      </c>
      <c r="E436" s="532">
        <v>1</v>
      </c>
      <c r="F436" s="532">
        <v>1</v>
      </c>
      <c r="G436" s="571" t="s">
        <v>1132</v>
      </c>
      <c r="H436" s="674"/>
      <c r="I436" s="677"/>
      <c r="J436" s="658"/>
      <c r="K436" s="674"/>
      <c r="L436" s="662"/>
      <c r="M436" s="722"/>
      <c r="O436" s="100"/>
      <c r="S436" s="318"/>
    </row>
    <row r="437" spans="1:19" s="268" customFormat="1" ht="15">
      <c r="A437" s="569">
        <v>14</v>
      </c>
      <c r="B437" s="570" t="s">
        <v>1339</v>
      </c>
      <c r="C437" s="532" t="s">
        <v>1340</v>
      </c>
      <c r="D437" s="532"/>
      <c r="E437" s="532">
        <v>1</v>
      </c>
      <c r="F437" s="532">
        <v>2</v>
      </c>
      <c r="G437" s="571" t="s">
        <v>1128</v>
      </c>
      <c r="H437" s="674"/>
      <c r="I437" s="677"/>
      <c r="J437" s="658"/>
      <c r="K437" s="674"/>
      <c r="L437" s="662"/>
      <c r="M437" s="722"/>
      <c r="O437" s="100"/>
      <c r="S437" s="318"/>
    </row>
    <row r="438" spans="1:19" s="268" customFormat="1" ht="15">
      <c r="A438" s="569">
        <v>15</v>
      </c>
      <c r="B438" s="570" t="s">
        <v>1341</v>
      </c>
      <c r="C438" s="532" t="s">
        <v>668</v>
      </c>
      <c r="D438" s="532"/>
      <c r="E438" s="532">
        <v>1</v>
      </c>
      <c r="F438" s="532">
        <v>1</v>
      </c>
      <c r="G438" s="571" t="s">
        <v>1128</v>
      </c>
      <c r="H438" s="674"/>
      <c r="I438" s="677"/>
      <c r="J438" s="658"/>
      <c r="K438" s="674"/>
      <c r="L438" s="662"/>
      <c r="M438" s="722"/>
      <c r="O438" s="100"/>
      <c r="S438" s="318"/>
    </row>
    <row r="439" spans="1:19" s="268" customFormat="1" ht="15">
      <c r="A439" s="569">
        <v>16</v>
      </c>
      <c r="B439" s="570" t="s">
        <v>859</v>
      </c>
      <c r="C439" s="532" t="s">
        <v>1342</v>
      </c>
      <c r="D439" s="532"/>
      <c r="E439" s="532">
        <v>1</v>
      </c>
      <c r="F439" s="532">
        <v>9</v>
      </c>
      <c r="G439" s="571" t="s">
        <v>1343</v>
      </c>
      <c r="H439" s="674"/>
      <c r="I439" s="677"/>
      <c r="J439" s="658"/>
      <c r="K439" s="674"/>
      <c r="L439" s="662"/>
      <c r="M439" s="722"/>
      <c r="O439" s="100"/>
      <c r="S439" s="318"/>
    </row>
    <row r="440" spans="1:19" s="268" customFormat="1" ht="15">
      <c r="A440" s="569">
        <v>17</v>
      </c>
      <c r="B440" s="570" t="s">
        <v>1344</v>
      </c>
      <c r="C440" s="532" t="s">
        <v>668</v>
      </c>
      <c r="D440" s="532"/>
      <c r="E440" s="532">
        <v>2</v>
      </c>
      <c r="F440" s="532">
        <v>3</v>
      </c>
      <c r="G440" s="571" t="s">
        <v>1128</v>
      </c>
      <c r="H440" s="674"/>
      <c r="I440" s="677"/>
      <c r="J440" s="658"/>
      <c r="K440" s="674"/>
      <c r="L440" s="662"/>
      <c r="M440" s="722"/>
      <c r="O440" s="100"/>
      <c r="S440" s="318"/>
    </row>
    <row r="441" spans="1:19" s="268" customFormat="1" ht="15">
      <c r="A441" s="569">
        <v>18</v>
      </c>
      <c r="B441" s="570" t="s">
        <v>1345</v>
      </c>
      <c r="C441" s="532" t="s">
        <v>1342</v>
      </c>
      <c r="D441" s="532" t="s">
        <v>669</v>
      </c>
      <c r="E441" s="532">
        <v>1</v>
      </c>
      <c r="F441" s="532">
        <v>9</v>
      </c>
      <c r="G441" s="571" t="s">
        <v>1128</v>
      </c>
      <c r="H441" s="674"/>
      <c r="I441" s="677"/>
      <c r="J441" s="658"/>
      <c r="K441" s="674"/>
      <c r="L441" s="662"/>
      <c r="M441" s="722"/>
      <c r="O441" s="100"/>
      <c r="S441" s="318"/>
    </row>
    <row r="442" spans="1:19" s="268" customFormat="1" ht="15">
      <c r="A442" s="569">
        <v>19</v>
      </c>
      <c r="B442" s="570" t="s">
        <v>1346</v>
      </c>
      <c r="C442" s="532" t="s">
        <v>1028</v>
      </c>
      <c r="D442" s="532" t="s">
        <v>577</v>
      </c>
      <c r="E442" s="532">
        <v>1</v>
      </c>
      <c r="F442" s="532">
        <v>4</v>
      </c>
      <c r="G442" s="571" t="s">
        <v>1128</v>
      </c>
      <c r="H442" s="674"/>
      <c r="I442" s="677"/>
      <c r="J442" s="658"/>
      <c r="K442" s="674"/>
      <c r="L442" s="662"/>
      <c r="M442" s="722"/>
      <c r="O442" s="100"/>
      <c r="S442" s="318"/>
    </row>
    <row r="443" spans="1:19" s="268" customFormat="1" ht="15">
      <c r="A443" s="575">
        <v>20</v>
      </c>
      <c r="B443" s="576" t="s">
        <v>1141</v>
      </c>
      <c r="C443" s="552" t="s">
        <v>240</v>
      </c>
      <c r="D443" s="552"/>
      <c r="E443" s="552">
        <v>3</v>
      </c>
      <c r="F443" s="552">
        <v>3</v>
      </c>
      <c r="G443" s="577" t="s">
        <v>1128</v>
      </c>
      <c r="H443" s="675"/>
      <c r="I443" s="678"/>
      <c r="J443" s="659"/>
      <c r="K443" s="675"/>
      <c r="L443" s="663"/>
      <c r="M443" s="723"/>
      <c r="O443" s="100"/>
      <c r="S443" s="318"/>
    </row>
    <row r="444" spans="1:19" s="268" customFormat="1" ht="15">
      <c r="A444" s="575" t="s">
        <v>834</v>
      </c>
      <c r="B444" s="576"/>
      <c r="C444" s="552"/>
      <c r="D444" s="552"/>
      <c r="E444" s="552"/>
      <c r="F444" s="552"/>
      <c r="G444" s="577"/>
      <c r="H444" s="675"/>
      <c r="I444" s="678"/>
      <c r="J444" s="659"/>
      <c r="K444" s="675"/>
      <c r="L444" s="663"/>
      <c r="M444" s="723"/>
      <c r="O444" s="100"/>
      <c r="S444" s="318"/>
    </row>
    <row r="445" spans="1:19" s="268" customFormat="1" ht="15">
      <c r="A445" s="575">
        <v>80</v>
      </c>
      <c r="B445" s="576"/>
      <c r="C445" s="552"/>
      <c r="D445" s="552"/>
      <c r="E445" s="552"/>
      <c r="F445" s="552"/>
      <c r="G445" s="577"/>
      <c r="H445" s="713"/>
      <c r="I445" s="679"/>
      <c r="J445" s="660"/>
      <c r="K445" s="713"/>
      <c r="L445" s="664"/>
      <c r="M445" s="724"/>
      <c r="O445" s="100"/>
      <c r="S445" s="318"/>
    </row>
    <row r="446" spans="1:19" s="268" customFormat="1" ht="15">
      <c r="A446" s="578">
        <v>1</v>
      </c>
      <c r="B446" s="579" t="s">
        <v>1347</v>
      </c>
      <c r="C446" s="580" t="s">
        <v>1059</v>
      </c>
      <c r="D446" s="580" t="s">
        <v>664</v>
      </c>
      <c r="E446" s="580">
        <v>3</v>
      </c>
      <c r="F446" s="580">
        <v>4</v>
      </c>
      <c r="G446" s="581" t="s">
        <v>1053</v>
      </c>
      <c r="H446" s="711" t="s">
        <v>1024</v>
      </c>
      <c r="I446" s="725" t="s">
        <v>1348</v>
      </c>
      <c r="J446" s="717" t="s">
        <v>1349</v>
      </c>
      <c r="K446" s="729" t="s">
        <v>1352</v>
      </c>
      <c r="L446" s="732">
        <v>1</v>
      </c>
      <c r="M446" s="733" t="s">
        <v>1029</v>
      </c>
      <c r="N446" s="223"/>
      <c r="O446" s="100">
        <v>1</v>
      </c>
      <c r="S446" s="318"/>
    </row>
    <row r="447" spans="1:19" s="268" customFormat="1" ht="15">
      <c r="A447" s="569">
        <v>2</v>
      </c>
      <c r="B447" s="570" t="s">
        <v>1087</v>
      </c>
      <c r="C447" s="532" t="s">
        <v>1028</v>
      </c>
      <c r="D447" s="532" t="s">
        <v>577</v>
      </c>
      <c r="E447" s="532">
        <v>4</v>
      </c>
      <c r="F447" s="532">
        <v>5</v>
      </c>
      <c r="G447" s="571" t="s">
        <v>1128</v>
      </c>
      <c r="H447" s="674"/>
      <c r="I447" s="726"/>
      <c r="J447" s="728"/>
      <c r="K447" s="730"/>
      <c r="L447" s="662"/>
      <c r="M447" s="722"/>
      <c r="N447" s="223"/>
      <c r="O447" s="100">
        <v>1</v>
      </c>
      <c r="S447" s="318"/>
    </row>
    <row r="448" spans="1:19" s="268" customFormat="1" ht="15">
      <c r="A448" s="569">
        <v>3</v>
      </c>
      <c r="B448" s="570" t="s">
        <v>1129</v>
      </c>
      <c r="C448" s="532" t="s">
        <v>1028</v>
      </c>
      <c r="D448" s="532"/>
      <c r="E448" s="532">
        <v>1</v>
      </c>
      <c r="F448" s="532">
        <v>2</v>
      </c>
      <c r="G448" s="571" t="s">
        <v>1053</v>
      </c>
      <c r="H448" s="674"/>
      <c r="I448" s="726"/>
      <c r="J448" s="728"/>
      <c r="K448" s="730"/>
      <c r="L448" s="662"/>
      <c r="M448" s="722"/>
      <c r="N448" s="223"/>
      <c r="O448" s="100">
        <v>1</v>
      </c>
      <c r="S448" s="318"/>
    </row>
    <row r="449" spans="1:19" s="268" customFormat="1" ht="15">
      <c r="A449" s="569">
        <v>4</v>
      </c>
      <c r="B449" s="570" t="s">
        <v>1345</v>
      </c>
      <c r="C449" s="532" t="s">
        <v>1342</v>
      </c>
      <c r="D449" s="532" t="s">
        <v>1350</v>
      </c>
      <c r="E449" s="532">
        <v>1</v>
      </c>
      <c r="F449" s="532">
        <v>9</v>
      </c>
      <c r="G449" s="571" t="s">
        <v>1128</v>
      </c>
      <c r="H449" s="674"/>
      <c r="I449" s="726"/>
      <c r="J449" s="728"/>
      <c r="K449" s="730"/>
      <c r="L449" s="662"/>
      <c r="M449" s="722"/>
      <c r="N449" s="223"/>
      <c r="O449" s="100">
        <v>1</v>
      </c>
      <c r="S449" s="318"/>
    </row>
    <row r="450" spans="1:19" s="268" customFormat="1" ht="15">
      <c r="A450" s="569">
        <v>5</v>
      </c>
      <c r="B450" s="570" t="s">
        <v>1333</v>
      </c>
      <c r="C450" s="532" t="s">
        <v>1028</v>
      </c>
      <c r="D450" s="532"/>
      <c r="E450" s="532">
        <v>1</v>
      </c>
      <c r="F450" s="532">
        <v>4</v>
      </c>
      <c r="G450" s="571" t="s">
        <v>1128</v>
      </c>
      <c r="H450" s="674"/>
      <c r="I450" s="726"/>
      <c r="J450" s="728"/>
      <c r="K450" s="730"/>
      <c r="L450" s="662"/>
      <c r="M450" s="722"/>
      <c r="N450" s="223"/>
      <c r="O450" s="100">
        <v>1</v>
      </c>
      <c r="S450" s="318"/>
    </row>
    <row r="451" spans="1:19" s="268" customFormat="1" ht="15">
      <c r="A451" s="569">
        <v>6</v>
      </c>
      <c r="B451" s="570" t="s">
        <v>1351</v>
      </c>
      <c r="C451" s="532" t="s">
        <v>668</v>
      </c>
      <c r="D451" s="532"/>
      <c r="E451" s="637">
        <v>3</v>
      </c>
      <c r="F451" s="532">
        <v>2</v>
      </c>
      <c r="G451" s="571" t="s">
        <v>1343</v>
      </c>
      <c r="H451" s="674"/>
      <c r="I451" s="726"/>
      <c r="J451" s="728"/>
      <c r="K451" s="730"/>
      <c r="L451" s="662"/>
      <c r="M451" s="722"/>
      <c r="N451" s="223"/>
      <c r="O451" s="100">
        <v>1</v>
      </c>
      <c r="S451" s="318"/>
    </row>
    <row r="452" spans="1:19" s="268" customFormat="1" ht="15">
      <c r="A452" s="569">
        <v>7</v>
      </c>
      <c r="B452" s="570" t="s">
        <v>1086</v>
      </c>
      <c r="C452" s="532" t="s">
        <v>1101</v>
      </c>
      <c r="D452" s="532"/>
      <c r="E452" s="532">
        <v>3</v>
      </c>
      <c r="F452" s="532">
        <v>4</v>
      </c>
      <c r="G452" s="571" t="s">
        <v>1132</v>
      </c>
      <c r="H452" s="674"/>
      <c r="I452" s="726"/>
      <c r="J452" s="728"/>
      <c r="K452" s="730"/>
      <c r="L452" s="662"/>
      <c r="M452" s="722"/>
      <c r="N452" s="223"/>
      <c r="O452" s="100">
        <v>1</v>
      </c>
      <c r="S452" s="318"/>
    </row>
    <row r="453" spans="1:19" s="268" customFormat="1" ht="15">
      <c r="A453" s="569">
        <v>8</v>
      </c>
      <c r="B453" s="570" t="s">
        <v>1344</v>
      </c>
      <c r="C453" s="532" t="s">
        <v>668</v>
      </c>
      <c r="D453" s="532"/>
      <c r="E453" s="532">
        <v>2</v>
      </c>
      <c r="F453" s="532">
        <v>3</v>
      </c>
      <c r="G453" s="571" t="s">
        <v>1128</v>
      </c>
      <c r="H453" s="674"/>
      <c r="I453" s="726"/>
      <c r="J453" s="728"/>
      <c r="K453" s="730"/>
      <c r="L453" s="662"/>
      <c r="M453" s="722"/>
      <c r="N453" s="223"/>
      <c r="O453" s="100">
        <v>1</v>
      </c>
      <c r="S453" s="318"/>
    </row>
    <row r="454" spans="1:19" s="268" customFormat="1" ht="15">
      <c r="A454" s="569">
        <v>9</v>
      </c>
      <c r="B454" s="570" t="s">
        <v>1133</v>
      </c>
      <c r="C454" s="532" t="s">
        <v>1059</v>
      </c>
      <c r="D454" s="532" t="s">
        <v>664</v>
      </c>
      <c r="E454" s="532">
        <v>2</v>
      </c>
      <c r="F454" s="532">
        <v>2</v>
      </c>
      <c r="G454" s="571" t="s">
        <v>1128</v>
      </c>
      <c r="H454" s="674"/>
      <c r="I454" s="726"/>
      <c r="J454" s="728"/>
      <c r="K454" s="730"/>
      <c r="L454" s="662"/>
      <c r="M454" s="722"/>
      <c r="N454" s="223"/>
      <c r="O454" s="100">
        <v>1</v>
      </c>
      <c r="S454" s="318"/>
    </row>
    <row r="455" spans="1:19" s="268" customFormat="1" ht="15">
      <c r="A455" s="569">
        <v>10</v>
      </c>
      <c r="B455" s="570" t="s">
        <v>860</v>
      </c>
      <c r="C455" s="532" t="s">
        <v>1059</v>
      </c>
      <c r="D455" s="532"/>
      <c r="E455" s="532">
        <v>1</v>
      </c>
      <c r="F455" s="532">
        <v>1</v>
      </c>
      <c r="G455" s="571" t="s">
        <v>1128</v>
      </c>
      <c r="H455" s="674"/>
      <c r="I455" s="726"/>
      <c r="J455" s="728"/>
      <c r="K455" s="730"/>
      <c r="L455" s="662"/>
      <c r="M455" s="722"/>
      <c r="N455" s="223"/>
      <c r="O455" s="100">
        <v>1</v>
      </c>
      <c r="S455" s="318"/>
    </row>
    <row r="456" spans="1:19" s="268" customFormat="1" ht="30">
      <c r="A456" s="569">
        <v>11</v>
      </c>
      <c r="B456" s="570" t="s">
        <v>1131</v>
      </c>
      <c r="C456" s="532" t="s">
        <v>666</v>
      </c>
      <c r="D456" s="532"/>
      <c r="E456" s="532">
        <v>2</v>
      </c>
      <c r="F456" s="532">
        <v>4</v>
      </c>
      <c r="G456" s="571" t="s">
        <v>1128</v>
      </c>
      <c r="H456" s="674"/>
      <c r="I456" s="726"/>
      <c r="J456" s="728"/>
      <c r="K456" s="730"/>
      <c r="L456" s="662"/>
      <c r="M456" s="722"/>
      <c r="N456" s="223"/>
      <c r="O456" s="100">
        <v>1</v>
      </c>
      <c r="S456" s="318"/>
    </row>
    <row r="457" spans="1:19" s="268" customFormat="1" ht="15">
      <c r="A457" s="569">
        <v>12</v>
      </c>
      <c r="B457" s="570" t="s">
        <v>1353</v>
      </c>
      <c r="C457" s="532" t="s">
        <v>1028</v>
      </c>
      <c r="D457" s="532" t="s">
        <v>577</v>
      </c>
      <c r="E457" s="532">
        <v>1</v>
      </c>
      <c r="F457" s="532">
        <v>4</v>
      </c>
      <c r="G457" s="571" t="s">
        <v>1128</v>
      </c>
      <c r="H457" s="674"/>
      <c r="I457" s="726"/>
      <c r="J457" s="728"/>
      <c r="K457" s="730"/>
      <c r="L457" s="662"/>
      <c r="M457" s="722"/>
      <c r="N457" s="223"/>
      <c r="O457" s="100">
        <v>1</v>
      </c>
      <c r="S457" s="318"/>
    </row>
    <row r="458" spans="1:20" s="276" customFormat="1" ht="15">
      <c r="A458" s="569">
        <v>13</v>
      </c>
      <c r="B458" s="570" t="s">
        <v>1334</v>
      </c>
      <c r="C458" s="532" t="s">
        <v>1028</v>
      </c>
      <c r="D458" s="532"/>
      <c r="E458" s="532" t="s">
        <v>1354</v>
      </c>
      <c r="F458" s="532">
        <v>4</v>
      </c>
      <c r="G458" s="571" t="s">
        <v>1128</v>
      </c>
      <c r="H458" s="674"/>
      <c r="I458" s="726"/>
      <c r="J458" s="728"/>
      <c r="K458" s="730"/>
      <c r="L458" s="662"/>
      <c r="M458" s="722"/>
      <c r="N458" s="223"/>
      <c r="O458" s="100">
        <v>1</v>
      </c>
      <c r="P458" s="268"/>
      <c r="Q458" s="268"/>
      <c r="R458" s="268"/>
      <c r="S458" s="318"/>
      <c r="T458" s="268"/>
    </row>
    <row r="459" spans="1:20" s="276" customFormat="1" ht="15">
      <c r="A459" s="569">
        <v>14</v>
      </c>
      <c r="B459" s="570" t="s">
        <v>772</v>
      </c>
      <c r="C459" s="532" t="s">
        <v>667</v>
      </c>
      <c r="D459" s="532"/>
      <c r="E459" s="532">
        <v>2</v>
      </c>
      <c r="F459" s="532">
        <v>1</v>
      </c>
      <c r="G459" s="571" t="s">
        <v>1128</v>
      </c>
      <c r="H459" s="674"/>
      <c r="I459" s="726"/>
      <c r="J459" s="728"/>
      <c r="K459" s="730"/>
      <c r="L459" s="662"/>
      <c r="M459" s="722"/>
      <c r="N459" s="223"/>
      <c r="O459" s="100">
        <v>1</v>
      </c>
      <c r="P459" s="267"/>
      <c r="S459" s="318"/>
      <c r="T459" s="268"/>
    </row>
    <row r="460" spans="1:20" s="565" customFormat="1" ht="15">
      <c r="A460" s="569">
        <v>15</v>
      </c>
      <c r="B460" s="570" t="s">
        <v>1141</v>
      </c>
      <c r="C460" s="532" t="s">
        <v>240</v>
      </c>
      <c r="D460" s="532"/>
      <c r="E460" s="532">
        <v>2</v>
      </c>
      <c r="F460" s="532">
        <v>3</v>
      </c>
      <c r="G460" s="571" t="s">
        <v>1128</v>
      </c>
      <c r="H460" s="674"/>
      <c r="I460" s="726"/>
      <c r="J460" s="728"/>
      <c r="K460" s="730"/>
      <c r="L460" s="662"/>
      <c r="M460" s="722"/>
      <c r="N460" s="223"/>
      <c r="O460" s="100">
        <v>1</v>
      </c>
      <c r="P460" s="267"/>
      <c r="Q460" s="276"/>
      <c r="R460" s="276"/>
      <c r="S460" s="223"/>
      <c r="T460" s="564"/>
    </row>
    <row r="461" spans="1:20" s="565" customFormat="1" ht="15">
      <c r="A461" s="569">
        <v>16</v>
      </c>
      <c r="B461" s="570" t="s">
        <v>1339</v>
      </c>
      <c r="C461" s="532" t="s">
        <v>1340</v>
      </c>
      <c r="D461" s="532"/>
      <c r="E461" s="532">
        <v>1</v>
      </c>
      <c r="F461" s="532">
        <v>2</v>
      </c>
      <c r="G461" s="571" t="s">
        <v>1343</v>
      </c>
      <c r="H461" s="674"/>
      <c r="I461" s="726"/>
      <c r="J461" s="728"/>
      <c r="K461" s="730"/>
      <c r="L461" s="662"/>
      <c r="M461" s="722"/>
      <c r="N461" s="223"/>
      <c r="O461" s="100">
        <v>1</v>
      </c>
      <c r="P461" s="267"/>
      <c r="Q461" s="276"/>
      <c r="R461" s="276"/>
      <c r="S461" s="223"/>
      <c r="T461" s="564"/>
    </row>
    <row r="462" spans="1:20" s="276" customFormat="1" ht="15">
      <c r="A462" s="569">
        <v>17</v>
      </c>
      <c r="B462" s="570" t="s">
        <v>1135</v>
      </c>
      <c r="C462" s="532" t="s">
        <v>1022</v>
      </c>
      <c r="D462" s="532"/>
      <c r="E462" s="532">
        <v>2</v>
      </c>
      <c r="F462" s="532">
        <v>2</v>
      </c>
      <c r="G462" s="571" t="s">
        <v>1128</v>
      </c>
      <c r="H462" s="674"/>
      <c r="I462" s="726"/>
      <c r="J462" s="728"/>
      <c r="K462" s="730"/>
      <c r="L462" s="662"/>
      <c r="M462" s="722"/>
      <c r="N462" s="223"/>
      <c r="O462" s="100">
        <v>1</v>
      </c>
      <c r="P462" s="267"/>
      <c r="S462" s="318"/>
      <c r="T462" s="268"/>
    </row>
    <row r="463" spans="1:20" s="276" customFormat="1" ht="15">
      <c r="A463" s="569">
        <v>18</v>
      </c>
      <c r="B463" s="570" t="s">
        <v>1346</v>
      </c>
      <c r="C463" s="532" t="s">
        <v>1028</v>
      </c>
      <c r="D463" s="532" t="s">
        <v>577</v>
      </c>
      <c r="E463" s="532">
        <v>1</v>
      </c>
      <c r="F463" s="532">
        <v>4</v>
      </c>
      <c r="G463" s="571" t="s">
        <v>1128</v>
      </c>
      <c r="H463" s="674"/>
      <c r="I463" s="726"/>
      <c r="J463" s="728"/>
      <c r="K463" s="730"/>
      <c r="L463" s="662"/>
      <c r="M463" s="722"/>
      <c r="N463" s="223"/>
      <c r="O463" s="100">
        <v>1</v>
      </c>
      <c r="P463" s="267"/>
      <c r="S463" s="318"/>
      <c r="T463" s="268"/>
    </row>
    <row r="464" spans="1:20" s="276" customFormat="1" ht="15">
      <c r="A464" s="569">
        <v>19</v>
      </c>
      <c r="B464" s="570" t="s">
        <v>1134</v>
      </c>
      <c r="C464" s="532" t="s">
        <v>1059</v>
      </c>
      <c r="D464" s="532" t="s">
        <v>664</v>
      </c>
      <c r="E464" s="532">
        <v>2</v>
      </c>
      <c r="F464" s="532">
        <v>2</v>
      </c>
      <c r="G464" s="571" t="s">
        <v>1128</v>
      </c>
      <c r="H464" s="674"/>
      <c r="I464" s="726"/>
      <c r="J464" s="728"/>
      <c r="K464" s="730"/>
      <c r="L464" s="662"/>
      <c r="M464" s="722"/>
      <c r="N464" s="223"/>
      <c r="O464" s="100">
        <v>1</v>
      </c>
      <c r="P464" s="267"/>
      <c r="S464" s="318"/>
      <c r="T464" s="268"/>
    </row>
    <row r="465" spans="1:20" s="276" customFormat="1" ht="15">
      <c r="A465" s="569">
        <v>20</v>
      </c>
      <c r="B465" s="570" t="s">
        <v>1355</v>
      </c>
      <c r="C465" s="532" t="s">
        <v>1059</v>
      </c>
      <c r="D465" s="532" t="s">
        <v>664</v>
      </c>
      <c r="E465" s="532">
        <v>3</v>
      </c>
      <c r="F465" s="532">
        <v>2</v>
      </c>
      <c r="G465" s="571" t="s">
        <v>1128</v>
      </c>
      <c r="H465" s="674"/>
      <c r="I465" s="726"/>
      <c r="J465" s="728"/>
      <c r="K465" s="730"/>
      <c r="L465" s="662"/>
      <c r="M465" s="722"/>
      <c r="N465" s="223"/>
      <c r="O465" s="100">
        <v>1</v>
      </c>
      <c r="P465" s="267"/>
      <c r="S465" s="318"/>
      <c r="T465" s="268"/>
    </row>
    <row r="466" spans="1:20" s="276" customFormat="1" ht="15">
      <c r="A466" s="575">
        <v>21</v>
      </c>
      <c r="B466" s="576" t="s">
        <v>1356</v>
      </c>
      <c r="C466" s="552" t="s">
        <v>1026</v>
      </c>
      <c r="D466" s="552"/>
      <c r="E466" s="552">
        <v>1</v>
      </c>
      <c r="F466" s="552">
        <v>2</v>
      </c>
      <c r="G466" s="577"/>
      <c r="H466" s="713"/>
      <c r="I466" s="727"/>
      <c r="J466" s="719"/>
      <c r="K466" s="731"/>
      <c r="L466" s="664"/>
      <c r="M466" s="724"/>
      <c r="N466" s="223"/>
      <c r="O466" s="100">
        <v>1</v>
      </c>
      <c r="P466" s="6"/>
      <c r="Q466" s="6"/>
      <c r="R466" s="6"/>
      <c r="S466" s="318"/>
      <c r="T466" s="268"/>
    </row>
    <row r="467" spans="1:22" s="319" customFormat="1" ht="36" customHeight="1">
      <c r="A467" s="627">
        <v>1</v>
      </c>
      <c r="B467" s="628" t="s">
        <v>772</v>
      </c>
      <c r="C467" s="629" t="s">
        <v>671</v>
      </c>
      <c r="D467" s="629"/>
      <c r="E467" s="629"/>
      <c r="F467" s="629"/>
      <c r="G467" s="630"/>
      <c r="H467" s="711" t="s">
        <v>1024</v>
      </c>
      <c r="I467" s="714" t="s">
        <v>817</v>
      </c>
      <c r="J467" s="717" t="s">
        <v>814</v>
      </c>
      <c r="K467" s="634" t="s">
        <v>815</v>
      </c>
      <c r="L467" s="635"/>
      <c r="M467" s="636" t="s">
        <v>1029</v>
      </c>
      <c r="N467" s="223"/>
      <c r="O467" s="225"/>
      <c r="P467" s="267"/>
      <c r="Q467" s="267"/>
      <c r="R467" s="267"/>
      <c r="S467" s="246">
        <v>1</v>
      </c>
      <c r="T467" s="102"/>
      <c r="U467" s="103"/>
      <c r="V467" s="104"/>
    </row>
    <row r="468" spans="1:22" s="319" customFormat="1" ht="30">
      <c r="A468" s="627">
        <v>2</v>
      </c>
      <c r="B468" s="631" t="s">
        <v>1131</v>
      </c>
      <c r="C468" s="632" t="s">
        <v>666</v>
      </c>
      <c r="D468" s="632"/>
      <c r="E468" s="632">
        <v>2</v>
      </c>
      <c r="F468" s="632">
        <v>2</v>
      </c>
      <c r="G468" s="630" t="s">
        <v>1128</v>
      </c>
      <c r="H468" s="712"/>
      <c r="I468" s="715"/>
      <c r="J468" s="718"/>
      <c r="K468" s="634" t="s">
        <v>819</v>
      </c>
      <c r="L468" s="635">
        <v>9</v>
      </c>
      <c r="M468" s="636" t="s">
        <v>1029</v>
      </c>
      <c r="N468" s="223"/>
      <c r="O468" s="100">
        <v>1</v>
      </c>
      <c r="P468" s="102"/>
      <c r="Q468" s="103"/>
      <c r="R468" s="104"/>
      <c r="S468" s="267"/>
      <c r="T468" s="6"/>
      <c r="U468" s="6"/>
      <c r="V468" s="6"/>
    </row>
    <row r="469" spans="1:22" s="319" customFormat="1" ht="30">
      <c r="A469" s="627">
        <v>3</v>
      </c>
      <c r="B469" s="631" t="s">
        <v>816</v>
      </c>
      <c r="C469" s="632" t="s">
        <v>666</v>
      </c>
      <c r="D469" s="633"/>
      <c r="E469" s="633"/>
      <c r="F469" s="633"/>
      <c r="G469" s="630" t="s">
        <v>1128</v>
      </c>
      <c r="H469" s="712"/>
      <c r="I469" s="715"/>
      <c r="J469" s="718"/>
      <c r="K469" s="634" t="s">
        <v>819</v>
      </c>
      <c r="L469" s="635">
        <v>11</v>
      </c>
      <c r="M469" s="636" t="s">
        <v>1029</v>
      </c>
      <c r="N469" s="223"/>
      <c r="O469" s="100">
        <v>1</v>
      </c>
      <c r="P469" s="102"/>
      <c r="Q469" s="103"/>
      <c r="R469" s="104"/>
      <c r="S469" s="267"/>
      <c r="T469" s="6"/>
      <c r="U469" s="6"/>
      <c r="V469" s="6"/>
    </row>
    <row r="470" spans="1:22" s="319" customFormat="1" ht="15">
      <c r="A470" s="627">
        <v>4</v>
      </c>
      <c r="B470" s="631" t="s">
        <v>1141</v>
      </c>
      <c r="C470" s="632" t="s">
        <v>240</v>
      </c>
      <c r="D470" s="632"/>
      <c r="E470" s="552">
        <v>3</v>
      </c>
      <c r="F470" s="552">
        <v>3</v>
      </c>
      <c r="G470" s="577" t="s">
        <v>1128</v>
      </c>
      <c r="H470" s="712"/>
      <c r="I470" s="715"/>
      <c r="J470" s="718"/>
      <c r="K470" s="634" t="s">
        <v>818</v>
      </c>
      <c r="L470" s="635">
        <v>7</v>
      </c>
      <c r="M470" s="636" t="s">
        <v>1029</v>
      </c>
      <c r="N470" s="223"/>
      <c r="O470" s="100">
        <v>1</v>
      </c>
      <c r="P470" s="102"/>
      <c r="Q470" s="103"/>
      <c r="R470" s="104"/>
      <c r="S470" s="267"/>
      <c r="T470" s="6"/>
      <c r="U470" s="6"/>
      <c r="V470" s="6"/>
    </row>
    <row r="471" spans="1:22" s="319" customFormat="1" ht="15">
      <c r="A471" s="627">
        <v>5</v>
      </c>
      <c r="B471" s="631"/>
      <c r="C471" s="632"/>
      <c r="D471" s="632"/>
      <c r="E471" s="632"/>
      <c r="F471" s="632"/>
      <c r="G471" s="630"/>
      <c r="H471" s="712"/>
      <c r="I471" s="715"/>
      <c r="J471" s="718"/>
      <c r="K471" s="634" t="s">
        <v>818</v>
      </c>
      <c r="L471" s="635"/>
      <c r="M471" s="636"/>
      <c r="N471" s="223"/>
      <c r="O471" s="100">
        <v>1</v>
      </c>
      <c r="P471" s="102"/>
      <c r="Q471" s="103"/>
      <c r="R471" s="104"/>
      <c r="S471" s="267"/>
      <c r="T471" s="6"/>
      <c r="U471" s="6"/>
      <c r="V471" s="6"/>
    </row>
    <row r="472" spans="1:22" s="319" customFormat="1" ht="15">
      <c r="A472" s="627">
        <v>6</v>
      </c>
      <c r="B472" s="631"/>
      <c r="C472" s="632"/>
      <c r="D472" s="632"/>
      <c r="E472" s="632"/>
      <c r="F472" s="632"/>
      <c r="G472" s="630"/>
      <c r="H472" s="712"/>
      <c r="I472" s="715"/>
      <c r="J472" s="718"/>
      <c r="K472" s="634" t="s">
        <v>818</v>
      </c>
      <c r="L472" s="635"/>
      <c r="M472" s="636"/>
      <c r="N472" s="223"/>
      <c r="O472" s="100">
        <v>1</v>
      </c>
      <c r="P472" s="102"/>
      <c r="Q472" s="103"/>
      <c r="R472" s="104"/>
      <c r="S472" s="267"/>
      <c r="T472" s="6"/>
      <c r="U472" s="6"/>
      <c r="V472" s="6"/>
    </row>
    <row r="473" spans="1:22" s="319" customFormat="1" ht="15">
      <c r="A473" s="627">
        <v>7</v>
      </c>
      <c r="B473" s="631"/>
      <c r="C473" s="632"/>
      <c r="D473" s="632"/>
      <c r="E473" s="632"/>
      <c r="F473" s="632"/>
      <c r="G473" s="630"/>
      <c r="H473" s="712"/>
      <c r="I473" s="715"/>
      <c r="J473" s="718"/>
      <c r="K473" s="634" t="s">
        <v>818</v>
      </c>
      <c r="L473" s="635"/>
      <c r="M473" s="636"/>
      <c r="N473" s="223"/>
      <c r="O473" s="100">
        <v>1</v>
      </c>
      <c r="P473" s="102"/>
      <c r="Q473" s="103"/>
      <c r="R473" s="104"/>
      <c r="S473" s="267"/>
      <c r="T473" s="6"/>
      <c r="U473" s="6"/>
      <c r="V473" s="6"/>
    </row>
    <row r="474" spans="1:22" s="319" customFormat="1" ht="15">
      <c r="A474" s="627">
        <v>8</v>
      </c>
      <c r="B474" s="631"/>
      <c r="C474" s="632"/>
      <c r="D474" s="632"/>
      <c r="E474" s="632"/>
      <c r="F474" s="632"/>
      <c r="G474" s="630"/>
      <c r="H474" s="712"/>
      <c r="I474" s="715"/>
      <c r="J474" s="718"/>
      <c r="K474" s="634" t="s">
        <v>818</v>
      </c>
      <c r="L474" s="635"/>
      <c r="M474" s="636"/>
      <c r="N474" s="223"/>
      <c r="O474" s="100">
        <v>1</v>
      </c>
      <c r="P474" s="102"/>
      <c r="Q474" s="103"/>
      <c r="R474" s="104"/>
      <c r="S474" s="267"/>
      <c r="T474" s="6"/>
      <c r="U474" s="6"/>
      <c r="V474" s="6"/>
    </row>
    <row r="475" spans="1:22" s="319" customFormat="1" ht="15">
      <c r="A475" s="627">
        <v>9</v>
      </c>
      <c r="B475" s="631"/>
      <c r="C475" s="632"/>
      <c r="D475" s="632"/>
      <c r="E475" s="632"/>
      <c r="F475" s="632"/>
      <c r="G475" s="630"/>
      <c r="H475" s="712"/>
      <c r="I475" s="715"/>
      <c r="J475" s="718"/>
      <c r="K475" s="634" t="s">
        <v>818</v>
      </c>
      <c r="L475" s="635"/>
      <c r="M475" s="636"/>
      <c r="N475" s="223"/>
      <c r="O475" s="100">
        <v>1</v>
      </c>
      <c r="P475" s="102"/>
      <c r="Q475" s="103"/>
      <c r="R475" s="104"/>
      <c r="S475" s="267"/>
      <c r="T475" s="6"/>
      <c r="U475" s="6"/>
      <c r="V475" s="6"/>
    </row>
    <row r="476" spans="1:22" s="319" customFormat="1" ht="15">
      <c r="A476" s="627">
        <v>10</v>
      </c>
      <c r="B476" s="631"/>
      <c r="C476" s="632"/>
      <c r="D476" s="632"/>
      <c r="E476" s="632"/>
      <c r="F476" s="632"/>
      <c r="G476" s="630"/>
      <c r="H476" s="712"/>
      <c r="I476" s="715"/>
      <c r="J476" s="718"/>
      <c r="K476" s="634" t="s">
        <v>818</v>
      </c>
      <c r="L476" s="635"/>
      <c r="M476" s="636"/>
      <c r="N476" s="223"/>
      <c r="O476" s="100">
        <v>1</v>
      </c>
      <c r="P476" s="102"/>
      <c r="Q476" s="103"/>
      <c r="R476" s="104"/>
      <c r="S476" s="267"/>
      <c r="T476" s="6"/>
      <c r="U476" s="6"/>
      <c r="V476" s="6"/>
    </row>
    <row r="477" spans="1:22" s="319" customFormat="1" ht="15">
      <c r="A477" s="627">
        <v>11</v>
      </c>
      <c r="B477" s="631"/>
      <c r="C477" s="632"/>
      <c r="D477" s="633"/>
      <c r="E477" s="633"/>
      <c r="F477" s="633"/>
      <c r="G477" s="630"/>
      <c r="H477" s="713"/>
      <c r="I477" s="716"/>
      <c r="J477" s="719"/>
      <c r="K477" s="634" t="s">
        <v>818</v>
      </c>
      <c r="L477" s="635"/>
      <c r="M477" s="636"/>
      <c r="N477" s="223"/>
      <c r="O477" s="100">
        <v>1</v>
      </c>
      <c r="P477" s="102"/>
      <c r="Q477" s="103"/>
      <c r="R477" s="104"/>
      <c r="S477" s="267"/>
      <c r="T477" s="267"/>
      <c r="U477" s="267"/>
      <c r="V477" s="267"/>
    </row>
    <row r="478" spans="1:19" ht="30">
      <c r="A478" s="130">
        <v>1</v>
      </c>
      <c r="B478" s="152" t="s">
        <v>862</v>
      </c>
      <c r="C478" s="130" t="s">
        <v>1059</v>
      </c>
      <c r="D478" s="130" t="s">
        <v>664</v>
      </c>
      <c r="E478" s="130">
        <v>3</v>
      </c>
      <c r="F478" s="130">
        <v>4</v>
      </c>
      <c r="G478" s="130"/>
      <c r="H478" s="51" t="s">
        <v>1024</v>
      </c>
      <c r="I478" s="817" t="s">
        <v>821</v>
      </c>
      <c r="J478" s="793" t="s">
        <v>820</v>
      </c>
      <c r="K478" s="192" t="s">
        <v>822</v>
      </c>
      <c r="L478" s="148">
        <v>6</v>
      </c>
      <c r="M478" s="148"/>
      <c r="N478" s="9"/>
      <c r="O478" s="100">
        <v>1</v>
      </c>
      <c r="P478" s="102"/>
      <c r="Q478" s="103"/>
      <c r="R478" s="104"/>
      <c r="S478" s="8"/>
    </row>
    <row r="479" spans="1:19" ht="15">
      <c r="A479" s="428">
        <v>2</v>
      </c>
      <c r="B479" s="429" t="s">
        <v>860</v>
      </c>
      <c r="C479" s="532" t="s">
        <v>1059</v>
      </c>
      <c r="D479" s="532"/>
      <c r="E479" s="532">
        <v>1</v>
      </c>
      <c r="F479" s="532">
        <v>1</v>
      </c>
      <c r="G479" s="571" t="s">
        <v>1128</v>
      </c>
      <c r="H479" s="434"/>
      <c r="I479" s="818"/>
      <c r="J479" s="827"/>
      <c r="K479" s="192" t="s">
        <v>819</v>
      </c>
      <c r="L479" s="148"/>
      <c r="M479" s="148"/>
      <c r="N479" s="9"/>
      <c r="O479" s="100">
        <v>1</v>
      </c>
      <c r="P479" s="102"/>
      <c r="Q479" s="103"/>
      <c r="R479" s="104"/>
      <c r="S479" s="8"/>
    </row>
    <row r="480" spans="1:19" ht="15">
      <c r="A480" s="428">
        <v>3</v>
      </c>
      <c r="B480" s="570" t="s">
        <v>1351</v>
      </c>
      <c r="C480" s="532" t="s">
        <v>668</v>
      </c>
      <c r="D480" s="532"/>
      <c r="E480" s="637">
        <v>3</v>
      </c>
      <c r="F480" s="532">
        <v>2</v>
      </c>
      <c r="G480" s="571" t="s">
        <v>1343</v>
      </c>
      <c r="H480" s="428"/>
      <c r="I480" s="819"/>
      <c r="J480" s="794"/>
      <c r="K480" s="192"/>
      <c r="L480" s="148"/>
      <c r="M480" s="148"/>
      <c r="N480" s="9"/>
      <c r="O480" s="100">
        <v>1</v>
      </c>
      <c r="P480" s="102"/>
      <c r="Q480" s="103"/>
      <c r="R480" s="104"/>
      <c r="S480" s="8"/>
    </row>
    <row r="481" spans="1:19" s="268" customFormat="1" ht="18" customHeight="1">
      <c r="A481" s="589">
        <v>1</v>
      </c>
      <c r="B481" s="590" t="s">
        <v>1087</v>
      </c>
      <c r="C481" s="568" t="s">
        <v>1028</v>
      </c>
      <c r="D481" s="568"/>
      <c r="E481" s="568">
        <v>3</v>
      </c>
      <c r="F481" s="568">
        <v>5</v>
      </c>
      <c r="G481" s="568" t="s">
        <v>1128</v>
      </c>
      <c r="H481" s="673" t="s">
        <v>1024</v>
      </c>
      <c r="I481" s="820" t="s">
        <v>881</v>
      </c>
      <c r="J481" s="657" t="s">
        <v>676</v>
      </c>
      <c r="K481" s="673" t="s">
        <v>998</v>
      </c>
      <c r="L481" s="661">
        <v>2</v>
      </c>
      <c r="M481" s="644" t="s">
        <v>1029</v>
      </c>
      <c r="N481" s="223"/>
      <c r="O481" s="100">
        <v>1</v>
      </c>
      <c r="P481" s="11"/>
      <c r="Q481" s="11"/>
      <c r="R481" s="8"/>
      <c r="S481" s="318"/>
    </row>
    <row r="482" spans="1:19" s="268" customFormat="1" ht="15">
      <c r="A482" s="572">
        <f>A481+1</f>
        <v>2</v>
      </c>
      <c r="B482" s="573" t="s">
        <v>1129</v>
      </c>
      <c r="C482" s="571" t="s">
        <v>1028</v>
      </c>
      <c r="D482" s="533" t="s">
        <v>1088</v>
      </c>
      <c r="E482" s="533">
        <v>2</v>
      </c>
      <c r="F482" s="533">
        <v>2</v>
      </c>
      <c r="G482" s="571"/>
      <c r="H482" s="674"/>
      <c r="I482" s="821"/>
      <c r="J482" s="658"/>
      <c r="K482" s="674"/>
      <c r="L482" s="662"/>
      <c r="M482" s="722"/>
      <c r="N482" s="223"/>
      <c r="O482" s="100">
        <v>1</v>
      </c>
      <c r="P482" s="11"/>
      <c r="Q482" s="11"/>
      <c r="R482" s="8"/>
      <c r="S482" s="318"/>
    </row>
    <row r="483" spans="1:19" s="268" customFormat="1" ht="15">
      <c r="A483" s="572">
        <f aca="true" t="shared" si="1" ref="A483:A493">A482+1</f>
        <v>3</v>
      </c>
      <c r="B483" s="573" t="s">
        <v>1130</v>
      </c>
      <c r="C483" s="571" t="s">
        <v>1028</v>
      </c>
      <c r="D483" s="571"/>
      <c r="E483" s="571">
        <v>3</v>
      </c>
      <c r="F483" s="571">
        <v>2</v>
      </c>
      <c r="G483" s="571" t="s">
        <v>1128</v>
      </c>
      <c r="H483" s="674"/>
      <c r="I483" s="821"/>
      <c r="J483" s="658"/>
      <c r="K483" s="674"/>
      <c r="L483" s="662"/>
      <c r="M483" s="722"/>
      <c r="N483" s="223"/>
      <c r="O483" s="100">
        <v>1</v>
      </c>
      <c r="P483" s="11"/>
      <c r="Q483" s="11"/>
      <c r="R483" s="8"/>
      <c r="S483" s="318"/>
    </row>
    <row r="484" spans="1:19" s="268" customFormat="1" ht="30">
      <c r="A484" s="572">
        <f t="shared" si="1"/>
        <v>4</v>
      </c>
      <c r="B484" s="573" t="s">
        <v>1131</v>
      </c>
      <c r="C484" s="571" t="s">
        <v>666</v>
      </c>
      <c r="D484" s="571"/>
      <c r="E484" s="571">
        <v>2</v>
      </c>
      <c r="F484" s="571">
        <v>2</v>
      </c>
      <c r="G484" s="571" t="s">
        <v>1128</v>
      </c>
      <c r="H484" s="674"/>
      <c r="I484" s="821"/>
      <c r="J484" s="658"/>
      <c r="K484" s="674"/>
      <c r="L484" s="662"/>
      <c r="M484" s="722"/>
      <c r="N484" s="223"/>
      <c r="O484" s="100">
        <v>1</v>
      </c>
      <c r="P484" s="11"/>
      <c r="Q484" s="11"/>
      <c r="R484" s="8"/>
      <c r="S484" s="318"/>
    </row>
    <row r="485" spans="1:19" s="268" customFormat="1" ht="15">
      <c r="A485" s="572">
        <f t="shared" si="1"/>
        <v>5</v>
      </c>
      <c r="B485" s="573" t="s">
        <v>1086</v>
      </c>
      <c r="C485" s="571" t="s">
        <v>1101</v>
      </c>
      <c r="D485" s="571"/>
      <c r="E485" s="571">
        <v>3</v>
      </c>
      <c r="F485" s="571">
        <v>4</v>
      </c>
      <c r="G485" s="571" t="s">
        <v>1132</v>
      </c>
      <c r="H485" s="674"/>
      <c r="I485" s="821"/>
      <c r="J485" s="658"/>
      <c r="K485" s="674"/>
      <c r="L485" s="662"/>
      <c r="M485" s="722"/>
      <c r="N485" s="223"/>
      <c r="O485" s="100">
        <v>1</v>
      </c>
      <c r="P485" s="11"/>
      <c r="Q485" s="11"/>
      <c r="R485" s="8"/>
      <c r="S485" s="318"/>
    </row>
    <row r="486" spans="1:19" s="268" customFormat="1" ht="15">
      <c r="A486" s="572">
        <f t="shared" si="1"/>
        <v>6</v>
      </c>
      <c r="B486" s="573" t="s">
        <v>1133</v>
      </c>
      <c r="C486" s="571" t="s">
        <v>1059</v>
      </c>
      <c r="D486" s="571" t="s">
        <v>664</v>
      </c>
      <c r="E486" s="571">
        <v>2</v>
      </c>
      <c r="F486" s="571">
        <v>2</v>
      </c>
      <c r="G486" s="571" t="s">
        <v>1128</v>
      </c>
      <c r="H486" s="674"/>
      <c r="I486" s="821"/>
      <c r="J486" s="658"/>
      <c r="K486" s="674"/>
      <c r="L486" s="662"/>
      <c r="M486" s="722"/>
      <c r="N486" s="223"/>
      <c r="O486" s="100">
        <v>1</v>
      </c>
      <c r="P486" s="11"/>
      <c r="Q486" s="11"/>
      <c r="R486" s="8"/>
      <c r="S486" s="318"/>
    </row>
    <row r="487" spans="1:19" s="268" customFormat="1" ht="15">
      <c r="A487" s="572">
        <f t="shared" si="1"/>
        <v>7</v>
      </c>
      <c r="B487" s="573" t="s">
        <v>1134</v>
      </c>
      <c r="C487" s="571" t="s">
        <v>1059</v>
      </c>
      <c r="D487" s="571" t="s">
        <v>664</v>
      </c>
      <c r="E487" s="571">
        <v>2</v>
      </c>
      <c r="F487" s="571">
        <v>2</v>
      </c>
      <c r="G487" s="571" t="s">
        <v>1128</v>
      </c>
      <c r="H487" s="674"/>
      <c r="I487" s="821"/>
      <c r="J487" s="658"/>
      <c r="K487" s="674"/>
      <c r="L487" s="662"/>
      <c r="M487" s="722"/>
      <c r="N487" s="223"/>
      <c r="O487" s="100">
        <v>1</v>
      </c>
      <c r="P487" s="11"/>
      <c r="Q487" s="11"/>
      <c r="R487" s="8"/>
      <c r="S487" s="318"/>
    </row>
    <row r="488" spans="1:19" s="268" customFormat="1" ht="15">
      <c r="A488" s="572">
        <f t="shared" si="1"/>
        <v>8</v>
      </c>
      <c r="B488" s="573" t="s">
        <v>1135</v>
      </c>
      <c r="C488" s="571" t="s">
        <v>1136</v>
      </c>
      <c r="D488" s="571"/>
      <c r="E488" s="571">
        <v>2</v>
      </c>
      <c r="F488" s="571">
        <v>1</v>
      </c>
      <c r="G488" s="571" t="s">
        <v>1128</v>
      </c>
      <c r="H488" s="674"/>
      <c r="I488" s="821"/>
      <c r="J488" s="658"/>
      <c r="K488" s="674"/>
      <c r="L488" s="662"/>
      <c r="M488" s="722"/>
      <c r="N488" s="223"/>
      <c r="O488" s="100">
        <v>1</v>
      </c>
      <c r="P488" s="11"/>
      <c r="Q488" s="11"/>
      <c r="R488" s="8"/>
      <c r="S488" s="318"/>
    </row>
    <row r="489" spans="1:19" s="268" customFormat="1" ht="15">
      <c r="A489" s="572">
        <f t="shared" si="1"/>
        <v>9</v>
      </c>
      <c r="B489" s="573" t="s">
        <v>1137</v>
      </c>
      <c r="C489" s="571" t="s">
        <v>1028</v>
      </c>
      <c r="D489" s="571"/>
      <c r="E489" s="571">
        <v>3</v>
      </c>
      <c r="F489" s="571">
        <v>3</v>
      </c>
      <c r="G489" s="571" t="s">
        <v>15</v>
      </c>
      <c r="H489" s="674"/>
      <c r="I489" s="821"/>
      <c r="J489" s="658"/>
      <c r="K489" s="674"/>
      <c r="L489" s="662"/>
      <c r="M489" s="722"/>
      <c r="N489" s="223"/>
      <c r="O489" s="100">
        <v>1</v>
      </c>
      <c r="P489" s="11"/>
      <c r="Q489" s="11"/>
      <c r="R489" s="8"/>
      <c r="S489" s="318"/>
    </row>
    <row r="490" spans="1:19" s="268" customFormat="1" ht="16.5" customHeight="1">
      <c r="A490" s="572">
        <f t="shared" si="1"/>
        <v>10</v>
      </c>
      <c r="B490" s="573" t="s">
        <v>1138</v>
      </c>
      <c r="C490" s="571" t="s">
        <v>666</v>
      </c>
      <c r="D490" s="571"/>
      <c r="E490" s="571">
        <v>3</v>
      </c>
      <c r="F490" s="571">
        <v>2</v>
      </c>
      <c r="G490" s="571" t="s">
        <v>1128</v>
      </c>
      <c r="H490" s="674"/>
      <c r="I490" s="821"/>
      <c r="J490" s="658"/>
      <c r="K490" s="674"/>
      <c r="L490" s="662"/>
      <c r="M490" s="722"/>
      <c r="N490" s="223"/>
      <c r="O490" s="100">
        <v>1</v>
      </c>
      <c r="P490" s="11"/>
      <c r="Q490" s="11"/>
      <c r="R490" s="8"/>
      <c r="S490" s="318"/>
    </row>
    <row r="491" spans="1:19" s="268" customFormat="1" ht="15">
      <c r="A491" s="572">
        <f t="shared" si="1"/>
        <v>11</v>
      </c>
      <c r="B491" s="573" t="s">
        <v>1089</v>
      </c>
      <c r="C491" s="571" t="s">
        <v>1139</v>
      </c>
      <c r="D491" s="571"/>
      <c r="E491" s="571">
        <v>2</v>
      </c>
      <c r="F491" s="571">
        <v>4</v>
      </c>
      <c r="G491" s="571" t="s">
        <v>1128</v>
      </c>
      <c r="H491" s="674"/>
      <c r="I491" s="821"/>
      <c r="J491" s="658"/>
      <c r="K491" s="674"/>
      <c r="L491" s="662"/>
      <c r="M491" s="722"/>
      <c r="O491" s="100">
        <v>1</v>
      </c>
      <c r="P491" s="11"/>
      <c r="Q491" s="11"/>
      <c r="R491" s="8"/>
      <c r="S491" s="318"/>
    </row>
    <row r="492" spans="1:19" s="268" customFormat="1" ht="15">
      <c r="A492" s="572">
        <f t="shared" si="1"/>
        <v>12</v>
      </c>
      <c r="B492" s="573" t="s">
        <v>1140</v>
      </c>
      <c r="C492" s="571" t="s">
        <v>1059</v>
      </c>
      <c r="D492" s="571" t="s">
        <v>664</v>
      </c>
      <c r="E492" s="571">
        <v>2</v>
      </c>
      <c r="F492" s="571">
        <v>1</v>
      </c>
      <c r="G492" s="571" t="s">
        <v>1128</v>
      </c>
      <c r="H492" s="674"/>
      <c r="I492" s="821"/>
      <c r="J492" s="658"/>
      <c r="K492" s="674"/>
      <c r="L492" s="662"/>
      <c r="M492" s="722"/>
      <c r="O492" s="100">
        <v>1</v>
      </c>
      <c r="P492" s="11"/>
      <c r="Q492" s="11"/>
      <c r="R492" s="8"/>
      <c r="S492" s="318"/>
    </row>
    <row r="493" spans="1:19" s="268" customFormat="1" ht="15">
      <c r="A493" s="582">
        <f t="shared" si="1"/>
        <v>13</v>
      </c>
      <c r="B493" s="583" t="s">
        <v>1141</v>
      </c>
      <c r="C493" s="577" t="s">
        <v>240</v>
      </c>
      <c r="D493" s="577"/>
      <c r="E493" s="577">
        <v>2</v>
      </c>
      <c r="F493" s="577">
        <v>3</v>
      </c>
      <c r="G493" s="577" t="s">
        <v>1128</v>
      </c>
      <c r="H493" s="713"/>
      <c r="I493" s="716"/>
      <c r="J493" s="660"/>
      <c r="K493" s="713"/>
      <c r="L493" s="664"/>
      <c r="M493" s="724"/>
      <c r="O493" s="100">
        <v>1</v>
      </c>
      <c r="P493" s="11"/>
      <c r="Q493" s="11"/>
      <c r="R493" s="8"/>
      <c r="S493" s="318"/>
    </row>
    <row r="494" spans="1:18" s="319" customFormat="1" ht="18" customHeight="1">
      <c r="A494" s="584">
        <v>1</v>
      </c>
      <c r="B494" s="588" t="s">
        <v>859</v>
      </c>
      <c r="C494" s="581" t="s">
        <v>1057</v>
      </c>
      <c r="D494" s="581"/>
      <c r="E494" s="581"/>
      <c r="F494" s="581"/>
      <c r="G494" s="581"/>
      <c r="H494" s="711" t="s">
        <v>1024</v>
      </c>
      <c r="I494" s="725" t="s">
        <v>883</v>
      </c>
      <c r="J494" s="717" t="s">
        <v>853</v>
      </c>
      <c r="K494" s="711" t="s">
        <v>857</v>
      </c>
      <c r="L494" s="498">
        <v>6</v>
      </c>
      <c r="M494" s="499" t="s">
        <v>1029</v>
      </c>
      <c r="N494" s="223"/>
      <c r="O494" s="100"/>
      <c r="P494" s="267"/>
      <c r="Q494" s="267"/>
      <c r="R494" s="267"/>
    </row>
    <row r="495" spans="1:18" s="319" customFormat="1" ht="15">
      <c r="A495" s="572">
        <f>A494+1</f>
        <v>2</v>
      </c>
      <c r="B495" s="573" t="s">
        <v>860</v>
      </c>
      <c r="C495" s="571" t="s">
        <v>1059</v>
      </c>
      <c r="D495" s="571"/>
      <c r="E495" s="571"/>
      <c r="F495" s="571"/>
      <c r="G495" s="571"/>
      <c r="H495" s="674"/>
      <c r="I495" s="821"/>
      <c r="J495" s="728"/>
      <c r="K495" s="674"/>
      <c r="L495" s="516">
        <v>25</v>
      </c>
      <c r="M495" s="504" t="s">
        <v>1029</v>
      </c>
      <c r="N495" s="223"/>
      <c r="O495" s="100"/>
      <c r="P495" s="267"/>
      <c r="Q495" s="267"/>
      <c r="R495" s="267"/>
    </row>
    <row r="496" spans="1:18" s="319" customFormat="1" ht="15">
      <c r="A496" s="572"/>
      <c r="B496" s="573"/>
      <c r="C496" s="571"/>
      <c r="D496" s="571"/>
      <c r="E496" s="571"/>
      <c r="F496" s="571"/>
      <c r="G496" s="571"/>
      <c r="H496" s="674"/>
      <c r="I496" s="821"/>
      <c r="J496" s="728"/>
      <c r="K496" s="674"/>
      <c r="L496" s="516"/>
      <c r="M496" s="504"/>
      <c r="N496" s="223"/>
      <c r="O496" s="100"/>
      <c r="P496" s="267"/>
      <c r="Q496" s="267"/>
      <c r="R496" s="267"/>
    </row>
    <row r="497" spans="1:18" s="319" customFormat="1" ht="15">
      <c r="A497" s="572"/>
      <c r="B497" s="574"/>
      <c r="C497" s="571"/>
      <c r="D497" s="571"/>
      <c r="E497" s="571"/>
      <c r="F497" s="571"/>
      <c r="G497" s="571"/>
      <c r="H497" s="674"/>
      <c r="I497" s="821"/>
      <c r="J497" s="728"/>
      <c r="K497" s="674"/>
      <c r="L497" s="516"/>
      <c r="M497" s="504"/>
      <c r="N497" s="223"/>
      <c r="O497" s="100"/>
      <c r="P497" s="267"/>
      <c r="Q497" s="267"/>
      <c r="R497" s="267"/>
    </row>
    <row r="498" spans="1:18" s="319" customFormat="1" ht="15">
      <c r="A498" s="582">
        <v>17</v>
      </c>
      <c r="B498" s="587"/>
      <c r="C498" s="577"/>
      <c r="D498" s="577"/>
      <c r="E498" s="577"/>
      <c r="F498" s="577"/>
      <c r="G498" s="577"/>
      <c r="H498" s="713"/>
      <c r="I498" s="716"/>
      <c r="J498" s="719"/>
      <c r="K498" s="713"/>
      <c r="L498" s="506"/>
      <c r="M498" s="505"/>
      <c r="N498" s="223"/>
      <c r="O498" s="100"/>
      <c r="P498" s="267"/>
      <c r="Q498" s="267"/>
      <c r="R498" s="267"/>
    </row>
    <row r="499" spans="1:22" s="319" customFormat="1" ht="36" customHeight="1">
      <c r="A499" s="584">
        <v>1</v>
      </c>
      <c r="B499" s="585" t="s">
        <v>863</v>
      </c>
      <c r="C499" s="586" t="s">
        <v>1059</v>
      </c>
      <c r="D499" s="586" t="s">
        <v>664</v>
      </c>
      <c r="E499" s="586">
        <v>3</v>
      </c>
      <c r="F499" s="586">
        <v>4</v>
      </c>
      <c r="G499" s="581"/>
      <c r="H499" s="711" t="s">
        <v>1024</v>
      </c>
      <c r="I499" s="714" t="s">
        <v>880</v>
      </c>
      <c r="J499" s="717" t="s">
        <v>858</v>
      </c>
      <c r="K499" s="711" t="s">
        <v>861</v>
      </c>
      <c r="L499" s="498">
        <v>6</v>
      </c>
      <c r="M499" s="499" t="s">
        <v>1029</v>
      </c>
      <c r="N499" s="223"/>
      <c r="O499" s="225"/>
      <c r="P499" s="267"/>
      <c r="Q499" s="267"/>
      <c r="R499" s="267"/>
      <c r="S499" s="246">
        <v>1</v>
      </c>
      <c r="T499" s="102"/>
      <c r="U499" s="103"/>
      <c r="V499" s="104"/>
    </row>
    <row r="500" spans="1:22" s="319" customFormat="1" ht="36" customHeight="1">
      <c r="A500" s="582">
        <f>A499+1</f>
        <v>2</v>
      </c>
      <c r="B500" s="583" t="s">
        <v>864</v>
      </c>
      <c r="C500" s="577" t="s">
        <v>1028</v>
      </c>
      <c r="D500" s="544" t="s">
        <v>1088</v>
      </c>
      <c r="E500" s="544">
        <v>2</v>
      </c>
      <c r="F500" s="544">
        <v>2</v>
      </c>
      <c r="G500" s="577" t="s">
        <v>1128</v>
      </c>
      <c r="H500" s="713"/>
      <c r="I500" s="716"/>
      <c r="J500" s="719"/>
      <c r="K500" s="713"/>
      <c r="L500" s="506">
        <v>25</v>
      </c>
      <c r="M500" s="505" t="s">
        <v>1029</v>
      </c>
      <c r="N500" s="223"/>
      <c r="O500" s="225"/>
      <c r="P500" s="267"/>
      <c r="Q500" s="267"/>
      <c r="R500" s="267"/>
      <c r="S500" s="246">
        <v>1</v>
      </c>
      <c r="T500" s="102"/>
      <c r="U500" s="103"/>
      <c r="V500" s="104"/>
    </row>
    <row r="501" spans="1:18" s="319" customFormat="1" ht="15.75">
      <c r="A501" s="578">
        <v>1</v>
      </c>
      <c r="B501" s="573" t="s">
        <v>1366</v>
      </c>
      <c r="C501" s="571" t="s">
        <v>240</v>
      </c>
      <c r="D501" s="571" t="s">
        <v>1360</v>
      </c>
      <c r="E501" s="571">
        <v>3</v>
      </c>
      <c r="F501" s="571">
        <v>3</v>
      </c>
      <c r="G501" s="571" t="s">
        <v>1128</v>
      </c>
      <c r="H501" s="711" t="s">
        <v>1142</v>
      </c>
      <c r="I501" s="763" t="s">
        <v>562</v>
      </c>
      <c r="J501" s="774" t="s">
        <v>1358</v>
      </c>
      <c r="K501" s="711" t="s">
        <v>1359</v>
      </c>
      <c r="L501" s="732">
        <v>2</v>
      </c>
      <c r="M501" s="733" t="s">
        <v>1029</v>
      </c>
      <c r="N501" s="223"/>
      <c r="O501" s="225"/>
      <c r="P501" s="267"/>
      <c r="Q501" s="267"/>
      <c r="R501" s="267"/>
    </row>
    <row r="502" spans="1:18" s="319" customFormat="1" ht="15.75">
      <c r="A502" s="569">
        <f>A501+1</f>
        <v>2</v>
      </c>
      <c r="B502" s="573" t="s">
        <v>1367</v>
      </c>
      <c r="C502" s="571" t="s">
        <v>1057</v>
      </c>
      <c r="D502" s="571" t="s">
        <v>669</v>
      </c>
      <c r="E502" s="571">
        <v>1</v>
      </c>
      <c r="F502" s="571">
        <v>9</v>
      </c>
      <c r="G502" s="571" t="s">
        <v>1128</v>
      </c>
      <c r="H502" s="674"/>
      <c r="I502" s="677"/>
      <c r="J502" s="658"/>
      <c r="K502" s="674"/>
      <c r="L502" s="662"/>
      <c r="M502" s="722"/>
      <c r="N502" s="223"/>
      <c r="O502" s="225"/>
      <c r="P502" s="267"/>
      <c r="Q502" s="267"/>
      <c r="R502" s="267"/>
    </row>
    <row r="503" spans="1:18" s="319" customFormat="1" ht="15.75">
      <c r="A503" s="569">
        <f>A502+1</f>
        <v>3</v>
      </c>
      <c r="B503" s="573" t="s">
        <v>1368</v>
      </c>
      <c r="C503" s="571" t="s">
        <v>668</v>
      </c>
      <c r="D503" s="571"/>
      <c r="E503" s="571" t="s">
        <v>1361</v>
      </c>
      <c r="F503" s="571">
        <v>4</v>
      </c>
      <c r="G503" s="571" t="s">
        <v>1128</v>
      </c>
      <c r="H503" s="674"/>
      <c r="I503" s="677"/>
      <c r="J503" s="658"/>
      <c r="K503" s="674"/>
      <c r="L503" s="662"/>
      <c r="M503" s="722"/>
      <c r="N503" s="223"/>
      <c r="O503" s="225"/>
      <c r="P503" s="267"/>
      <c r="Q503" s="267"/>
      <c r="R503" s="267"/>
    </row>
    <row r="504" spans="1:18" s="319" customFormat="1" ht="15.75">
      <c r="A504" s="569">
        <f>A503+1</f>
        <v>4</v>
      </c>
      <c r="B504" s="573" t="s">
        <v>1369</v>
      </c>
      <c r="C504" s="571" t="s">
        <v>1028</v>
      </c>
      <c r="D504" s="571" t="s">
        <v>1362</v>
      </c>
      <c r="E504" s="571">
        <v>2</v>
      </c>
      <c r="F504" s="571">
        <v>4</v>
      </c>
      <c r="G504" s="571" t="s">
        <v>1132</v>
      </c>
      <c r="H504" s="674"/>
      <c r="I504" s="677"/>
      <c r="J504" s="658"/>
      <c r="K504" s="674"/>
      <c r="L504" s="662"/>
      <c r="M504" s="722"/>
      <c r="N504" s="223"/>
      <c r="O504" s="225"/>
      <c r="P504" s="267"/>
      <c r="Q504" s="267"/>
      <c r="R504" s="267"/>
    </row>
    <row r="505" spans="1:18" s="319" customFormat="1" ht="15">
      <c r="A505" s="569">
        <f>A504+1</f>
        <v>5</v>
      </c>
      <c r="B505" s="573" t="s">
        <v>1363</v>
      </c>
      <c r="C505" s="571" t="s">
        <v>932</v>
      </c>
      <c r="D505" s="571" t="s">
        <v>1056</v>
      </c>
      <c r="E505" s="571">
        <v>1</v>
      </c>
      <c r="F505" s="571">
        <v>2</v>
      </c>
      <c r="G505" s="571" t="s">
        <v>1128</v>
      </c>
      <c r="H505" s="674"/>
      <c r="I505" s="677"/>
      <c r="J505" s="658"/>
      <c r="K505" s="674"/>
      <c r="L505" s="662"/>
      <c r="M505" s="722"/>
      <c r="N505" s="223"/>
      <c r="O505" s="225"/>
      <c r="P505" s="267"/>
      <c r="Q505" s="267"/>
      <c r="R505" s="267"/>
    </row>
    <row r="506" spans="1:18" s="319" customFormat="1" ht="15">
      <c r="A506" s="569">
        <v>6</v>
      </c>
      <c r="B506" s="573" t="s">
        <v>1341</v>
      </c>
      <c r="C506" s="571" t="s">
        <v>668</v>
      </c>
      <c r="D506" s="571"/>
      <c r="E506" s="571">
        <v>1</v>
      </c>
      <c r="F506" s="571">
        <v>4</v>
      </c>
      <c r="G506" s="571" t="s">
        <v>1128</v>
      </c>
      <c r="H506" s="674"/>
      <c r="I506" s="677"/>
      <c r="J506" s="658"/>
      <c r="K506" s="674"/>
      <c r="L506" s="662"/>
      <c r="M506" s="722"/>
      <c r="N506" s="223"/>
      <c r="O506" s="225"/>
      <c r="P506" s="267"/>
      <c r="Q506" s="267"/>
      <c r="R506" s="267"/>
    </row>
    <row r="507" spans="1:18" s="319" customFormat="1" ht="15">
      <c r="A507" s="569">
        <v>7</v>
      </c>
      <c r="B507" s="573" t="s">
        <v>1364</v>
      </c>
      <c r="C507" s="571" t="s">
        <v>1026</v>
      </c>
      <c r="D507" s="571"/>
      <c r="E507" s="571">
        <v>1</v>
      </c>
      <c r="F507" s="571">
        <v>2</v>
      </c>
      <c r="G507" s="571" t="s">
        <v>1343</v>
      </c>
      <c r="H507" s="674"/>
      <c r="I507" s="677"/>
      <c r="J507" s="658"/>
      <c r="K507" s="674"/>
      <c r="L507" s="662"/>
      <c r="M507" s="722"/>
      <c r="N507" s="223"/>
      <c r="O507" s="225"/>
      <c r="P507" s="267"/>
      <c r="Q507" s="267"/>
      <c r="R507" s="267"/>
    </row>
    <row r="508" spans="1:18" s="319" customFormat="1" ht="15" customHeight="1">
      <c r="A508" s="575">
        <v>8</v>
      </c>
      <c r="B508" s="583" t="s">
        <v>1365</v>
      </c>
      <c r="C508" s="577" t="s">
        <v>668</v>
      </c>
      <c r="D508" s="577"/>
      <c r="E508" s="577">
        <v>1</v>
      </c>
      <c r="F508" s="577">
        <v>4</v>
      </c>
      <c r="G508" s="577" t="s">
        <v>1343</v>
      </c>
      <c r="H508" s="713"/>
      <c r="I508" s="679"/>
      <c r="J508" s="660"/>
      <c r="K508" s="713"/>
      <c r="L508" s="664"/>
      <c r="M508" s="724"/>
      <c r="N508" s="223"/>
      <c r="O508" s="225"/>
      <c r="P508" s="267"/>
      <c r="Q508" s="267"/>
      <c r="R508" s="267"/>
    </row>
    <row r="509" spans="1:22" ht="15.75" thickBot="1">
      <c r="A509" s="261"/>
      <c r="B509" s="262"/>
      <c r="C509" s="261"/>
      <c r="D509" s="261"/>
      <c r="E509" s="261"/>
      <c r="F509" s="261"/>
      <c r="G509" s="261"/>
      <c r="H509" s="261"/>
      <c r="I509" s="261"/>
      <c r="J509" s="261"/>
      <c r="K509" s="39" t="s">
        <v>1045</v>
      </c>
      <c r="L509" s="114"/>
      <c r="M509" s="93">
        <f>SUM(M424:M508)</f>
        <v>0</v>
      </c>
      <c r="N509" s="6"/>
      <c r="O509" s="6"/>
      <c r="P509" s="91"/>
      <c r="Q509" s="91"/>
      <c r="R509" s="91"/>
      <c r="S509" s="6"/>
      <c r="T509" s="14"/>
      <c r="U509" s="14"/>
      <c r="V509" s="14"/>
    </row>
    <row r="510" spans="1:22" s="14" customFormat="1" ht="15" customHeight="1">
      <c r="A510" s="261"/>
      <c r="B510" s="262"/>
      <c r="C510" s="261"/>
      <c r="D510" s="261"/>
      <c r="E510" s="261"/>
      <c r="F510" s="261"/>
      <c r="G510" s="261"/>
      <c r="H510" s="261"/>
      <c r="I510" s="261"/>
      <c r="J510" s="235"/>
      <c r="K510" s="235"/>
      <c r="L510" s="235"/>
      <c r="M510" s="166" t="s">
        <v>19</v>
      </c>
      <c r="N510" s="6"/>
      <c r="O510" s="163">
        <f>SUM(O419:O509)</f>
        <v>144</v>
      </c>
      <c r="P510" s="7">
        <f>SUM(P419:P509)</f>
        <v>1</v>
      </c>
      <c r="Q510" s="7">
        <f>SUM(Q419:Q509)</f>
        <v>1</v>
      </c>
      <c r="R510" s="7">
        <f>SUM(R419:R509)</f>
        <v>1</v>
      </c>
      <c r="S510" s="246">
        <f>SUM(S467:S509)</f>
        <v>3</v>
      </c>
      <c r="T510" s="7">
        <f>SUM(T509:T509)</f>
        <v>0</v>
      </c>
      <c r="U510" s="7">
        <f>SUM(U509:U509)</f>
        <v>0</v>
      </c>
      <c r="V510" s="7">
        <f>SUM(V509:V509)</f>
        <v>0</v>
      </c>
    </row>
    <row r="511" spans="1:19" ht="15">
      <c r="A511" s="261"/>
      <c r="B511" s="262"/>
      <c r="C511" s="261"/>
      <c r="D511" s="261"/>
      <c r="E511" s="261"/>
      <c r="F511" s="261"/>
      <c r="G511" s="261"/>
      <c r="H511" s="261"/>
      <c r="I511" s="261"/>
      <c r="J511" s="261"/>
      <c r="K511" s="11"/>
      <c r="L511" s="11"/>
      <c r="M511" s="11"/>
      <c r="N511" s="11"/>
      <c r="O511" s="11"/>
      <c r="P511" s="11"/>
      <c r="Q511" s="11"/>
      <c r="R511" s="8"/>
      <c r="S511" s="8"/>
    </row>
    <row r="512" spans="1:22" ht="71.25">
      <c r="A512" s="95" t="s">
        <v>1018</v>
      </c>
      <c r="B512" s="95" t="s">
        <v>1015</v>
      </c>
      <c r="C512" s="95" t="s">
        <v>6</v>
      </c>
      <c r="D512" s="95" t="s">
        <v>662</v>
      </c>
      <c r="E512" s="96" t="s">
        <v>1033</v>
      </c>
      <c r="F512" s="97" t="s">
        <v>1034</v>
      </c>
      <c r="G512" s="95" t="s">
        <v>7</v>
      </c>
      <c r="H512" s="95" t="s">
        <v>1019</v>
      </c>
      <c r="I512" s="98" t="s">
        <v>626</v>
      </c>
      <c r="J512" s="99" t="s">
        <v>930</v>
      </c>
      <c r="K512" s="95" t="s">
        <v>931</v>
      </c>
      <c r="L512" s="110" t="s">
        <v>1017</v>
      </c>
      <c r="M512" s="199" t="s">
        <v>1043</v>
      </c>
      <c r="N512" s="150" t="s">
        <v>655</v>
      </c>
      <c r="O512" s="105" t="s">
        <v>656</v>
      </c>
      <c r="P512" s="98" t="s">
        <v>657</v>
      </c>
      <c r="Q512" s="98" t="s">
        <v>658</v>
      </c>
      <c r="R512" s="98" t="s">
        <v>659</v>
      </c>
      <c r="S512" s="6"/>
      <c r="T512" s="14"/>
      <c r="U512" s="14"/>
      <c r="V512" s="14"/>
    </row>
    <row r="513" spans="1:19" ht="15">
      <c r="A513" s="261"/>
      <c r="B513" s="17" t="s">
        <v>1045</v>
      </c>
      <c r="C513" s="107">
        <f>SUM(M516)</f>
        <v>0</v>
      </c>
      <c r="D513" s="22" t="s">
        <v>1096</v>
      </c>
      <c r="E513" s="231"/>
      <c r="F513" s="232"/>
      <c r="J513" s="25"/>
      <c r="K513" s="25"/>
      <c r="L513" s="32"/>
      <c r="M513" s="64"/>
      <c r="N513" s="91"/>
      <c r="O513" s="91"/>
      <c r="P513" s="91"/>
      <c r="Q513" s="91"/>
      <c r="R513" s="91"/>
      <c r="S513" s="4"/>
    </row>
    <row r="514" spans="1:19" ht="60">
      <c r="A514" s="130">
        <v>1</v>
      </c>
      <c r="B514" s="53" t="s">
        <v>1097</v>
      </c>
      <c r="C514" s="130" t="s">
        <v>240</v>
      </c>
      <c r="D514" s="130"/>
      <c r="E514" s="164">
        <v>3</v>
      </c>
      <c r="F514" s="130"/>
      <c r="G514" s="130"/>
      <c r="H514" s="98" t="s">
        <v>1004</v>
      </c>
      <c r="I514" s="98" t="s">
        <v>1062</v>
      </c>
      <c r="J514" s="372" t="s">
        <v>504</v>
      </c>
      <c r="K514" s="228" t="s">
        <v>1098</v>
      </c>
      <c r="L514" s="148">
        <v>1</v>
      </c>
      <c r="M514" s="148" t="s">
        <v>1029</v>
      </c>
      <c r="N514" s="91"/>
      <c r="O514" s="4"/>
      <c r="P514" s="91"/>
      <c r="Q514" s="91"/>
      <c r="R514" s="91"/>
      <c r="S514" s="4"/>
    </row>
    <row r="515" spans="1:19" ht="15">
      <c r="A515" s="261"/>
      <c r="B515" s="41"/>
      <c r="C515" s="315"/>
      <c r="D515" s="261"/>
      <c r="E515" s="283"/>
      <c r="F515" s="261"/>
      <c r="G515" s="261"/>
      <c r="H515" s="98"/>
      <c r="I515" s="98"/>
      <c r="J515" s="340"/>
      <c r="K515" s="228"/>
      <c r="L515" s="148"/>
      <c r="M515" s="148"/>
      <c r="N515" s="91"/>
      <c r="O515" s="4"/>
      <c r="P515" s="91"/>
      <c r="Q515" s="91"/>
      <c r="R515" s="91"/>
      <c r="S515" s="4"/>
    </row>
    <row r="516" spans="1:14" ht="15.75" thickBot="1">
      <c r="A516" s="261"/>
      <c r="B516" s="262"/>
      <c r="C516" s="261"/>
      <c r="D516" s="261"/>
      <c r="E516" s="261"/>
      <c r="F516" s="261"/>
      <c r="G516" s="261"/>
      <c r="H516" s="261"/>
      <c r="I516" s="261"/>
      <c r="J516" s="25"/>
      <c r="K516" s="145" t="s">
        <v>1047</v>
      </c>
      <c r="L516" s="144"/>
      <c r="M516" s="146">
        <f>SUM(M514:M514)</f>
        <v>0</v>
      </c>
      <c r="N516" s="9"/>
    </row>
    <row r="517" spans="1:18" ht="15">
      <c r="A517" s="261"/>
      <c r="B517" s="262"/>
      <c r="C517" s="261"/>
      <c r="D517" s="261"/>
      <c r="E517" s="261"/>
      <c r="F517" s="261"/>
      <c r="G517" s="261"/>
      <c r="H517" s="261"/>
      <c r="I517" s="261"/>
      <c r="J517" s="235"/>
      <c r="K517" s="235"/>
      <c r="L517" s="235"/>
      <c r="M517" s="166" t="s">
        <v>19</v>
      </c>
      <c r="N517" s="6"/>
      <c r="O517" s="163">
        <f>SUM(O514:O516)</f>
        <v>0</v>
      </c>
      <c r="P517" s="7">
        <f>SUM(P516:P516)</f>
        <v>0</v>
      </c>
      <c r="Q517" s="7">
        <f>SUM(Q516:Q516)</f>
        <v>0</v>
      </c>
      <c r="R517" s="7">
        <f>SUM(R516:R516)</f>
        <v>0</v>
      </c>
    </row>
    <row r="518" spans="1:19" ht="15">
      <c r="A518" s="261"/>
      <c r="B518" s="262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8"/>
      <c r="P518" s="8"/>
      <c r="Q518" s="8"/>
      <c r="R518" s="8"/>
      <c r="S518" s="8"/>
    </row>
    <row r="519" spans="1:22" ht="71.25">
      <c r="A519" s="95" t="s">
        <v>1018</v>
      </c>
      <c r="B519" s="95" t="s">
        <v>1015</v>
      </c>
      <c r="C519" s="95" t="s">
        <v>6</v>
      </c>
      <c r="D519" s="95" t="s">
        <v>662</v>
      </c>
      <c r="E519" s="96" t="s">
        <v>1033</v>
      </c>
      <c r="F519" s="97" t="s">
        <v>1034</v>
      </c>
      <c r="G519" s="95" t="s">
        <v>7</v>
      </c>
      <c r="H519" s="95" t="s">
        <v>1019</v>
      </c>
      <c r="I519" s="98" t="s">
        <v>626</v>
      </c>
      <c r="J519" s="99" t="s">
        <v>930</v>
      </c>
      <c r="K519" s="95" t="s">
        <v>931</v>
      </c>
      <c r="L519" s="110" t="s">
        <v>1017</v>
      </c>
      <c r="M519" s="199" t="s">
        <v>1043</v>
      </c>
      <c r="N519" s="150" t="s">
        <v>655</v>
      </c>
      <c r="O519" s="105" t="s">
        <v>656</v>
      </c>
      <c r="P519" s="98" t="s">
        <v>657</v>
      </c>
      <c r="Q519" s="98" t="s">
        <v>658</v>
      </c>
      <c r="R519" s="98" t="s">
        <v>659</v>
      </c>
      <c r="S519" s="6"/>
      <c r="T519" s="14"/>
      <c r="U519" s="14"/>
      <c r="V519" s="14"/>
    </row>
    <row r="520" spans="1:19" ht="15">
      <c r="A520" s="35"/>
      <c r="B520" s="17" t="s">
        <v>1045</v>
      </c>
      <c r="C520" s="107">
        <f>SUM(M552)</f>
        <v>180</v>
      </c>
      <c r="D520" s="22" t="s">
        <v>976</v>
      </c>
      <c r="E520" s="231"/>
      <c r="F520" s="232"/>
      <c r="J520" s="25"/>
      <c r="K520" s="25"/>
      <c r="L520" s="32"/>
      <c r="M520" s="64"/>
      <c r="N520" s="91"/>
      <c r="O520" s="91"/>
      <c r="P520" s="91"/>
      <c r="Q520" s="91"/>
      <c r="R520" s="91"/>
      <c r="S520" s="4"/>
    </row>
    <row r="521" spans="1:21" s="300" customFormat="1" ht="30" customHeight="1">
      <c r="A521" s="296"/>
      <c r="B521" s="297"/>
      <c r="C521" s="296"/>
      <c r="D521" s="296"/>
      <c r="E521" s="296"/>
      <c r="F521" s="296"/>
      <c r="G521" s="277">
        <v>3</v>
      </c>
      <c r="H521" s="51" t="s">
        <v>670</v>
      </c>
      <c r="I521" s="51" t="s">
        <v>506</v>
      </c>
      <c r="J521" s="310" t="s">
        <v>505</v>
      </c>
      <c r="K521" s="46" t="s">
        <v>1145</v>
      </c>
      <c r="L521" s="51">
        <v>2</v>
      </c>
      <c r="M521" s="7" t="s">
        <v>1029</v>
      </c>
      <c r="N521" s="6"/>
      <c r="O521" s="209"/>
      <c r="P521" s="102"/>
      <c r="Q521" s="103">
        <v>1</v>
      </c>
      <c r="R521" s="104"/>
      <c r="S521" s="299"/>
      <c r="T521" s="299"/>
      <c r="U521" s="299"/>
    </row>
    <row r="522" spans="1:21" s="300" customFormat="1" ht="30" customHeight="1">
      <c r="A522" s="296"/>
      <c r="B522" s="297"/>
      <c r="C522" s="296"/>
      <c r="D522" s="296"/>
      <c r="E522" s="296"/>
      <c r="F522" s="296"/>
      <c r="G522" s="277">
        <v>4</v>
      </c>
      <c r="H522" s="51" t="s">
        <v>670</v>
      </c>
      <c r="I522" s="51" t="s">
        <v>507</v>
      </c>
      <c r="J522" s="310" t="s">
        <v>505</v>
      </c>
      <c r="K522" s="46" t="s">
        <v>1145</v>
      </c>
      <c r="L522" s="51">
        <v>2</v>
      </c>
      <c r="M522" s="7" t="s">
        <v>1029</v>
      </c>
      <c r="N522" s="6"/>
      <c r="O522" s="91"/>
      <c r="P522" s="6"/>
      <c r="Q522" s="6"/>
      <c r="R522" s="6"/>
      <c r="S522" s="299"/>
      <c r="T522" s="299"/>
      <c r="U522" s="299"/>
    </row>
    <row r="523" spans="1:21" ht="30" customHeight="1">
      <c r="A523" s="261"/>
      <c r="B523" s="262"/>
      <c r="C523" s="261"/>
      <c r="D523" s="261"/>
      <c r="E523" s="261"/>
      <c r="F523" s="261"/>
      <c r="G523" s="277"/>
      <c r="H523" s="51" t="s">
        <v>670</v>
      </c>
      <c r="I523" s="51" t="s">
        <v>1144</v>
      </c>
      <c r="J523" s="310" t="s">
        <v>1169</v>
      </c>
      <c r="K523" s="46" t="s">
        <v>574</v>
      </c>
      <c r="L523" s="51" t="s">
        <v>556</v>
      </c>
      <c r="M523" s="7" t="s">
        <v>4</v>
      </c>
      <c r="N523" s="6"/>
      <c r="O523" s="209"/>
      <c r="P523" s="102"/>
      <c r="Q523" s="103"/>
      <c r="R523" s="104"/>
      <c r="S523" s="4"/>
      <c r="T523" s="4"/>
      <c r="U523" s="4"/>
    </row>
    <row r="524" spans="1:21" ht="30" customHeight="1">
      <c r="A524" s="261"/>
      <c r="B524" s="262"/>
      <c r="C524" s="261"/>
      <c r="D524" s="261"/>
      <c r="E524" s="261"/>
      <c r="F524" s="261"/>
      <c r="G524" s="277"/>
      <c r="H524" s="51" t="s">
        <v>670</v>
      </c>
      <c r="I524" s="51" t="s">
        <v>1170</v>
      </c>
      <c r="J524" s="119" t="s">
        <v>739</v>
      </c>
      <c r="K524" s="46" t="s">
        <v>574</v>
      </c>
      <c r="L524" s="51" t="s">
        <v>740</v>
      </c>
      <c r="M524" s="7"/>
      <c r="N524" s="6"/>
      <c r="O524" s="209">
        <v>18</v>
      </c>
      <c r="P524" s="102"/>
      <c r="Q524" s="103"/>
      <c r="R524" s="104"/>
      <c r="S524" s="4"/>
      <c r="T524" s="4"/>
      <c r="U524" s="4"/>
    </row>
    <row r="525" spans="1:18" s="4" customFormat="1" ht="6.75" customHeight="1">
      <c r="A525" s="262"/>
      <c r="B525" s="261"/>
      <c r="C525" s="261"/>
      <c r="D525" s="261"/>
      <c r="E525" s="261"/>
      <c r="F525" s="261"/>
      <c r="G525" s="261"/>
      <c r="H525" s="261"/>
      <c r="I525" s="261"/>
      <c r="J525" s="261"/>
      <c r="K525" s="261"/>
      <c r="L525" s="261"/>
      <c r="M525" s="91"/>
      <c r="N525" s="91"/>
      <c r="O525" s="91"/>
      <c r="P525" s="106"/>
      <c r="Q525" s="106"/>
      <c r="R525" s="106"/>
    </row>
    <row r="526" spans="1:19" ht="15">
      <c r="A526" s="261">
        <v>1</v>
      </c>
      <c r="B526" s="603" t="s">
        <v>936</v>
      </c>
      <c r="C526" s="555" t="s">
        <v>1057</v>
      </c>
      <c r="D526" s="555" t="s">
        <v>669</v>
      </c>
      <c r="E526" s="604"/>
      <c r="F526" s="555"/>
      <c r="G526" s="605" t="s">
        <v>1041</v>
      </c>
      <c r="H526" s="822" t="s">
        <v>670</v>
      </c>
      <c r="I526" s="183" t="s">
        <v>521</v>
      </c>
      <c r="J526" s="289"/>
      <c r="K526" s="290"/>
      <c r="L526" s="304"/>
      <c r="M526" s="51">
        <v>30</v>
      </c>
      <c r="N526" s="9"/>
      <c r="O526" s="8"/>
      <c r="P526" s="8"/>
      <c r="Q526" s="8"/>
      <c r="R526" s="8"/>
      <c r="S526" s="6"/>
    </row>
    <row r="527" spans="1:19" ht="15">
      <c r="A527" s="261">
        <v>2</v>
      </c>
      <c r="B527" s="606" t="s">
        <v>937</v>
      </c>
      <c r="C527" s="558" t="s">
        <v>1030</v>
      </c>
      <c r="D527" s="558" t="s">
        <v>571</v>
      </c>
      <c r="E527" s="598"/>
      <c r="F527" s="558"/>
      <c r="G527" s="607" t="s">
        <v>1041</v>
      </c>
      <c r="H527" s="823"/>
      <c r="I527" s="303" t="s">
        <v>950</v>
      </c>
      <c r="J527" s="347"/>
      <c r="K527" s="13"/>
      <c r="L527" s="348"/>
      <c r="M527" s="51">
        <v>30</v>
      </c>
      <c r="N527" s="9"/>
      <c r="O527" s="8"/>
      <c r="P527" s="8"/>
      <c r="Q527" s="8"/>
      <c r="R527" s="8"/>
      <c r="S527" s="6"/>
    </row>
    <row r="528" spans="1:19" ht="15">
      <c r="A528" s="261">
        <v>3</v>
      </c>
      <c r="B528" s="606" t="s">
        <v>691</v>
      </c>
      <c r="C528" s="558" t="s">
        <v>932</v>
      </c>
      <c r="D528" s="558" t="s">
        <v>1056</v>
      </c>
      <c r="E528" s="598"/>
      <c r="F528" s="558"/>
      <c r="G528" s="607" t="s">
        <v>1041</v>
      </c>
      <c r="H528" s="823"/>
      <c r="I528" s="349" t="s">
        <v>1191</v>
      </c>
      <c r="J528" s="347"/>
      <c r="K528" s="13"/>
      <c r="L528" s="348"/>
      <c r="M528" s="51">
        <v>30</v>
      </c>
      <c r="N528" s="9"/>
      <c r="O528" s="8"/>
      <c r="P528" s="8"/>
      <c r="Q528" s="8"/>
      <c r="R528" s="8"/>
      <c r="S528" s="6"/>
    </row>
    <row r="529" spans="1:19" ht="15">
      <c r="A529" s="261">
        <v>4</v>
      </c>
      <c r="B529" s="606" t="s">
        <v>572</v>
      </c>
      <c r="C529" s="558" t="s">
        <v>668</v>
      </c>
      <c r="D529" s="558" t="s">
        <v>1069</v>
      </c>
      <c r="E529" s="598"/>
      <c r="F529" s="558"/>
      <c r="G529" s="607" t="s">
        <v>1041</v>
      </c>
      <c r="H529" s="823"/>
      <c r="I529" s="349"/>
      <c r="J529" s="347"/>
      <c r="K529" s="13"/>
      <c r="L529" s="348"/>
      <c r="M529" s="51">
        <v>30</v>
      </c>
      <c r="N529" s="9"/>
      <c r="O529" s="8"/>
      <c r="P529" s="8"/>
      <c r="Q529" s="8"/>
      <c r="R529" s="8"/>
      <c r="S529" s="6"/>
    </row>
    <row r="530" spans="1:19" ht="15">
      <c r="A530" s="261">
        <v>5</v>
      </c>
      <c r="B530" s="606" t="s">
        <v>692</v>
      </c>
      <c r="C530" s="558" t="s">
        <v>932</v>
      </c>
      <c r="D530" s="558" t="s">
        <v>573</v>
      </c>
      <c r="E530" s="558">
        <v>3</v>
      </c>
      <c r="F530" s="558">
        <v>1</v>
      </c>
      <c r="G530" s="607" t="s">
        <v>1041</v>
      </c>
      <c r="H530" s="823"/>
      <c r="I530" s="349"/>
      <c r="J530" s="347"/>
      <c r="K530" s="13"/>
      <c r="L530" s="348"/>
      <c r="M530" s="51">
        <v>30</v>
      </c>
      <c r="N530" s="9"/>
      <c r="O530" s="8"/>
      <c r="P530" s="8"/>
      <c r="Q530" s="8"/>
      <c r="R530" s="8"/>
      <c r="S530" s="6"/>
    </row>
    <row r="531" spans="1:19" ht="15">
      <c r="A531" s="261">
        <v>6</v>
      </c>
      <c r="B531" s="608" t="s">
        <v>690</v>
      </c>
      <c r="C531" s="562" t="s">
        <v>1059</v>
      </c>
      <c r="D531" s="562" t="s">
        <v>664</v>
      </c>
      <c r="E531" s="562" t="s">
        <v>661</v>
      </c>
      <c r="F531" s="562"/>
      <c r="G531" s="609" t="s">
        <v>1041</v>
      </c>
      <c r="H531" s="824"/>
      <c r="I531" s="350"/>
      <c r="J531" s="291"/>
      <c r="K531" s="292"/>
      <c r="L531" s="305"/>
      <c r="M531" s="51">
        <v>30</v>
      </c>
      <c r="N531" s="9"/>
      <c r="O531" s="8"/>
      <c r="P531" s="8"/>
      <c r="Q531" s="8"/>
      <c r="R531" s="8"/>
      <c r="S531" s="6"/>
    </row>
    <row r="532" spans="1:19" ht="5.25" customHeight="1">
      <c r="A532" s="261"/>
      <c r="B532" s="262"/>
      <c r="C532" s="261"/>
      <c r="D532" s="261"/>
      <c r="E532" s="261"/>
      <c r="F532" s="261"/>
      <c r="G532" s="261"/>
      <c r="H532" s="261"/>
      <c r="I532" s="261"/>
      <c r="J532" s="261"/>
      <c r="K532" s="261"/>
      <c r="L532" s="261"/>
      <c r="M532" s="261"/>
      <c r="N532" s="261"/>
      <c r="O532" s="261"/>
      <c r="P532" s="8"/>
      <c r="Q532" s="8"/>
      <c r="R532" s="8"/>
      <c r="S532" s="6"/>
    </row>
    <row r="533" spans="1:18" s="4" customFormat="1" ht="15">
      <c r="A533" s="592">
        <v>1</v>
      </c>
      <c r="B533" s="593"/>
      <c r="C533" s="555"/>
      <c r="D533" s="555"/>
      <c r="E533" s="555"/>
      <c r="F533" s="555"/>
      <c r="G533" s="594"/>
      <c r="H533" s="696" t="s">
        <v>670</v>
      </c>
      <c r="I533" s="696" t="s">
        <v>508</v>
      </c>
      <c r="J533" s="769" t="s">
        <v>120</v>
      </c>
      <c r="K533" s="695" t="s">
        <v>367</v>
      </c>
      <c r="L533" s="695" t="s">
        <v>1029</v>
      </c>
      <c r="M533" s="610" t="s">
        <v>1029</v>
      </c>
      <c r="N533" s="91"/>
      <c r="O533" s="209">
        <v>4</v>
      </c>
      <c r="P533" s="106"/>
      <c r="Q533" s="106"/>
      <c r="R533" s="106"/>
    </row>
    <row r="534" spans="1:18" s="4" customFormat="1" ht="15">
      <c r="A534" s="595">
        <v>2</v>
      </c>
      <c r="B534" s="596"/>
      <c r="C534" s="558"/>
      <c r="D534" s="558"/>
      <c r="E534" s="558"/>
      <c r="F534" s="558"/>
      <c r="G534" s="597"/>
      <c r="H534" s="699"/>
      <c r="I534" s="696"/>
      <c r="J534" s="769"/>
      <c r="K534" s="695"/>
      <c r="L534" s="670"/>
      <c r="M534" s="611" t="s">
        <v>1029</v>
      </c>
      <c r="N534" s="91"/>
      <c r="O534" s="209">
        <v>4</v>
      </c>
      <c r="P534" s="106"/>
      <c r="Q534" s="106"/>
      <c r="R534" s="106"/>
    </row>
    <row r="535" spans="1:18" s="4" customFormat="1" ht="16.5" customHeight="1">
      <c r="A535" s="595">
        <v>3</v>
      </c>
      <c r="B535" s="596"/>
      <c r="C535" s="558"/>
      <c r="D535" s="558"/>
      <c r="E535" s="558"/>
      <c r="F535" s="558"/>
      <c r="G535" s="597"/>
      <c r="H535" s="699"/>
      <c r="I535" s="696"/>
      <c r="J535" s="769"/>
      <c r="K535" s="695"/>
      <c r="L535" s="670"/>
      <c r="M535" s="611" t="s">
        <v>1029</v>
      </c>
      <c r="N535" s="91"/>
      <c r="O535" s="209">
        <v>4</v>
      </c>
      <c r="P535" s="106"/>
      <c r="Q535" s="106"/>
      <c r="R535" s="106"/>
    </row>
    <row r="536" spans="1:18" s="4" customFormat="1" ht="15">
      <c r="A536" s="595">
        <v>4</v>
      </c>
      <c r="B536" s="596"/>
      <c r="C536" s="558"/>
      <c r="D536" s="558"/>
      <c r="E536" s="558"/>
      <c r="F536" s="558"/>
      <c r="G536" s="597"/>
      <c r="H536" s="699"/>
      <c r="I536" s="696"/>
      <c r="J536" s="769"/>
      <c r="K536" s="695"/>
      <c r="L536" s="670"/>
      <c r="M536" s="611" t="s">
        <v>1029</v>
      </c>
      <c r="N536" s="91"/>
      <c r="O536" s="209">
        <v>4</v>
      </c>
      <c r="P536" s="106"/>
      <c r="Q536" s="106"/>
      <c r="R536" s="106"/>
    </row>
    <row r="537" spans="1:18" s="4" customFormat="1" ht="15">
      <c r="A537" s="595">
        <v>5</v>
      </c>
      <c r="B537" s="596"/>
      <c r="C537" s="558"/>
      <c r="D537" s="558"/>
      <c r="E537" s="558"/>
      <c r="F537" s="558"/>
      <c r="G537" s="597"/>
      <c r="H537" s="699"/>
      <c r="I537" s="696"/>
      <c r="J537" s="769"/>
      <c r="K537" s="695"/>
      <c r="L537" s="670"/>
      <c r="M537" s="611" t="s">
        <v>1029</v>
      </c>
      <c r="N537" s="91"/>
      <c r="O537" s="209">
        <v>4</v>
      </c>
      <c r="P537" s="106"/>
      <c r="Q537" s="106"/>
      <c r="R537" s="106"/>
    </row>
    <row r="538" spans="1:18" s="4" customFormat="1" ht="15">
      <c r="A538" s="595">
        <v>6</v>
      </c>
      <c r="B538" s="596"/>
      <c r="C538" s="558"/>
      <c r="D538" s="558"/>
      <c r="E538" s="558"/>
      <c r="F538" s="558"/>
      <c r="G538" s="597"/>
      <c r="H538" s="699"/>
      <c r="I538" s="696"/>
      <c r="J538" s="769"/>
      <c r="K538" s="695"/>
      <c r="L538" s="670"/>
      <c r="M538" s="611" t="s">
        <v>1029</v>
      </c>
      <c r="N538" s="91"/>
      <c r="O538" s="209">
        <v>4</v>
      </c>
      <c r="P538" s="106"/>
      <c r="Q538" s="106"/>
      <c r="R538" s="106"/>
    </row>
    <row r="539" spans="1:18" s="4" customFormat="1" ht="15">
      <c r="A539" s="595">
        <v>7</v>
      </c>
      <c r="B539" s="596"/>
      <c r="C539" s="558"/>
      <c r="D539" s="558"/>
      <c r="E539" s="558"/>
      <c r="F539" s="558"/>
      <c r="G539" s="597"/>
      <c r="H539" s="699"/>
      <c r="I539" s="696"/>
      <c r="J539" s="769"/>
      <c r="K539" s="695"/>
      <c r="L539" s="670"/>
      <c r="M539" s="611" t="s">
        <v>1029</v>
      </c>
      <c r="N539" s="91"/>
      <c r="O539" s="209">
        <v>4</v>
      </c>
      <c r="P539" s="106"/>
      <c r="Q539" s="106"/>
      <c r="R539" s="106"/>
    </row>
    <row r="540" spans="1:18" s="4" customFormat="1" ht="15">
      <c r="A540" s="595">
        <v>8</v>
      </c>
      <c r="B540" s="596"/>
      <c r="C540" s="558"/>
      <c r="D540" s="558"/>
      <c r="E540" s="558"/>
      <c r="F540" s="558"/>
      <c r="G540" s="597"/>
      <c r="H540" s="699"/>
      <c r="I540" s="696"/>
      <c r="J540" s="769"/>
      <c r="K540" s="695"/>
      <c r="L540" s="670"/>
      <c r="M540" s="611" t="s">
        <v>1029</v>
      </c>
      <c r="N540" s="91"/>
      <c r="O540" s="209">
        <v>2</v>
      </c>
      <c r="P540" s="106"/>
      <c r="Q540" s="106"/>
      <c r="R540" s="106"/>
    </row>
    <row r="541" spans="1:18" s="4" customFormat="1" ht="15">
      <c r="A541" s="599">
        <v>9</v>
      </c>
      <c r="B541" s="600"/>
      <c r="C541" s="562"/>
      <c r="D541" s="562"/>
      <c r="E541" s="562"/>
      <c r="F541" s="562"/>
      <c r="G541" s="602"/>
      <c r="H541" s="699"/>
      <c r="I541" s="696"/>
      <c r="J541" s="769"/>
      <c r="K541" s="695"/>
      <c r="L541" s="670"/>
      <c r="M541" s="612" t="s">
        <v>1029</v>
      </c>
      <c r="N541" s="91"/>
      <c r="O541" s="209">
        <v>2</v>
      </c>
      <c r="P541" s="106"/>
      <c r="Q541" s="106"/>
      <c r="R541" s="106"/>
    </row>
    <row r="542" spans="1:18" s="4" customFormat="1" ht="15">
      <c r="A542" s="614">
        <v>1</v>
      </c>
      <c r="B542" s="615"/>
      <c r="C542" s="616"/>
      <c r="D542" s="616"/>
      <c r="E542" s="617"/>
      <c r="F542" s="616"/>
      <c r="G542" s="618"/>
      <c r="H542" s="695" t="s">
        <v>670</v>
      </c>
      <c r="I542" s="695" t="s">
        <v>1167</v>
      </c>
      <c r="J542" s="773" t="s">
        <v>1456</v>
      </c>
      <c r="K542" s="695" t="s">
        <v>1168</v>
      </c>
      <c r="L542" s="802" t="s">
        <v>393</v>
      </c>
      <c r="M542" s="613"/>
      <c r="N542" s="91"/>
      <c r="O542" s="209"/>
      <c r="P542" s="106"/>
      <c r="Q542" s="106"/>
      <c r="R542" s="106"/>
    </row>
    <row r="543" spans="1:18" s="4" customFormat="1" ht="15">
      <c r="A543" s="595">
        <v>2</v>
      </c>
      <c r="B543" s="596"/>
      <c r="C543" s="558"/>
      <c r="D543" s="558"/>
      <c r="E543" s="598"/>
      <c r="F543" s="558"/>
      <c r="G543" s="597"/>
      <c r="H543" s="670"/>
      <c r="I543" s="695"/>
      <c r="J543" s="773"/>
      <c r="K543" s="695"/>
      <c r="L543" s="803"/>
      <c r="M543" s="611"/>
      <c r="N543" s="91"/>
      <c r="O543" s="209"/>
      <c r="P543" s="106"/>
      <c r="Q543" s="106"/>
      <c r="R543" s="106"/>
    </row>
    <row r="544" spans="1:18" s="4" customFormat="1" ht="16.5" customHeight="1">
      <c r="A544" s="595">
        <v>3</v>
      </c>
      <c r="B544" s="596"/>
      <c r="C544" s="558"/>
      <c r="D544" s="558"/>
      <c r="E544" s="598"/>
      <c r="F544" s="558"/>
      <c r="G544" s="597"/>
      <c r="H544" s="670"/>
      <c r="I544" s="695"/>
      <c r="J544" s="773"/>
      <c r="K544" s="695"/>
      <c r="L544" s="803"/>
      <c r="M544" s="611"/>
      <c r="N544" s="91"/>
      <c r="O544" s="209"/>
      <c r="P544" s="106"/>
      <c r="Q544" s="106"/>
      <c r="R544" s="106"/>
    </row>
    <row r="545" spans="1:18" s="4" customFormat="1" ht="15">
      <c r="A545" s="595">
        <v>4</v>
      </c>
      <c r="B545" s="596"/>
      <c r="C545" s="558"/>
      <c r="D545" s="558"/>
      <c r="E545" s="598"/>
      <c r="F545" s="558"/>
      <c r="G545" s="597"/>
      <c r="H545" s="670"/>
      <c r="I545" s="695"/>
      <c r="J545" s="773"/>
      <c r="K545" s="695"/>
      <c r="L545" s="803"/>
      <c r="M545" s="611"/>
      <c r="N545" s="91"/>
      <c r="O545" s="209"/>
      <c r="P545" s="106"/>
      <c r="Q545" s="106"/>
      <c r="R545" s="106"/>
    </row>
    <row r="546" spans="1:18" s="4" customFormat="1" ht="15">
      <c r="A546" s="595">
        <v>5</v>
      </c>
      <c r="B546" s="596"/>
      <c r="C546" s="558"/>
      <c r="D546" s="558"/>
      <c r="E546" s="558"/>
      <c r="F546" s="558"/>
      <c r="G546" s="597"/>
      <c r="H546" s="670"/>
      <c r="I546" s="695"/>
      <c r="J546" s="773"/>
      <c r="K546" s="695"/>
      <c r="L546" s="803"/>
      <c r="M546" s="611"/>
      <c r="N546" s="91"/>
      <c r="O546" s="209"/>
      <c r="P546" s="106"/>
      <c r="Q546" s="106"/>
      <c r="R546" s="106"/>
    </row>
    <row r="547" spans="1:18" s="4" customFormat="1" ht="15">
      <c r="A547" s="595">
        <v>6</v>
      </c>
      <c r="B547" s="596"/>
      <c r="C547" s="558"/>
      <c r="D547" s="558"/>
      <c r="E547" s="558"/>
      <c r="F547" s="558"/>
      <c r="G547" s="597"/>
      <c r="H547" s="670"/>
      <c r="I547" s="695"/>
      <c r="J547" s="773"/>
      <c r="K547" s="695"/>
      <c r="L547" s="803"/>
      <c r="M547" s="611"/>
      <c r="N547" s="91"/>
      <c r="O547" s="209"/>
      <c r="P547" s="106"/>
      <c r="Q547" s="106"/>
      <c r="R547" s="106"/>
    </row>
    <row r="548" spans="1:18" s="4" customFormat="1" ht="15">
      <c r="A548" s="595">
        <v>7</v>
      </c>
      <c r="B548" s="596"/>
      <c r="C548" s="558"/>
      <c r="D548" s="558"/>
      <c r="E548" s="598"/>
      <c r="F548" s="558"/>
      <c r="G548" s="597"/>
      <c r="H548" s="670"/>
      <c r="I548" s="695"/>
      <c r="J548" s="773"/>
      <c r="K548" s="695"/>
      <c r="L548" s="803"/>
      <c r="M548" s="612"/>
      <c r="N548" s="91"/>
      <c r="O548" s="209"/>
      <c r="P548" s="106"/>
      <c r="Q548" s="106"/>
      <c r="R548" s="106"/>
    </row>
    <row r="549" spans="1:18" s="4" customFormat="1" ht="15">
      <c r="A549" s="595">
        <v>8</v>
      </c>
      <c r="B549" s="596"/>
      <c r="C549" s="558"/>
      <c r="D549" s="558"/>
      <c r="E549" s="598"/>
      <c r="F549" s="558"/>
      <c r="G549" s="597"/>
      <c r="H549" s="670"/>
      <c r="I549" s="695"/>
      <c r="J549" s="773"/>
      <c r="K549" s="695"/>
      <c r="L549" s="803"/>
      <c r="M549" s="51"/>
      <c r="N549" s="91"/>
      <c r="O549" s="209"/>
      <c r="P549" s="106"/>
      <c r="Q549" s="106"/>
      <c r="R549" s="106"/>
    </row>
    <row r="550" spans="1:18" s="4" customFormat="1" ht="15">
      <c r="A550" s="599">
        <v>9</v>
      </c>
      <c r="B550" s="600"/>
      <c r="C550" s="562"/>
      <c r="D550" s="562"/>
      <c r="E550" s="601"/>
      <c r="F550" s="562"/>
      <c r="G550" s="602"/>
      <c r="H550" s="670"/>
      <c r="I550" s="695"/>
      <c r="J550" s="773"/>
      <c r="K550" s="695"/>
      <c r="L550" s="804"/>
      <c r="M550" s="51"/>
      <c r="N550" s="91"/>
      <c r="O550" s="209"/>
      <c r="P550" s="106"/>
      <c r="Q550" s="106"/>
      <c r="R550" s="106"/>
    </row>
    <row r="551" spans="1:19" ht="15.75" thickBot="1">
      <c r="A551" s="8"/>
      <c r="B551" s="261"/>
      <c r="C551" s="261"/>
      <c r="D551" s="284"/>
      <c r="E551" s="37"/>
      <c r="F551" s="261"/>
      <c r="G551" s="261"/>
      <c r="H551" s="261"/>
      <c r="I551" s="261"/>
      <c r="J551" s="25"/>
      <c r="K551" s="25"/>
      <c r="L551" s="25"/>
      <c r="M551" s="25"/>
      <c r="N551" s="10"/>
      <c r="S551" s="8"/>
    </row>
    <row r="552" spans="1:22" s="21" customFormat="1" ht="15.75" thickBot="1">
      <c r="A552" s="261"/>
      <c r="B552" s="262"/>
      <c r="C552" s="261"/>
      <c r="D552" s="261"/>
      <c r="E552" s="261"/>
      <c r="F552" s="261"/>
      <c r="G552" s="261"/>
      <c r="H552" s="261"/>
      <c r="I552" s="261"/>
      <c r="J552" s="261"/>
      <c r="K552" s="57" t="s">
        <v>1045</v>
      </c>
      <c r="L552" s="116"/>
      <c r="M552" s="89">
        <f>SUM(M526:M551)</f>
        <v>180</v>
      </c>
      <c r="N552" s="6"/>
      <c r="O552" s="92"/>
      <c r="P552" s="92"/>
      <c r="Q552" s="92"/>
      <c r="R552" s="92"/>
      <c r="S552" s="6"/>
      <c r="T552" s="14"/>
      <c r="U552" s="14"/>
      <c r="V552" s="14"/>
    </row>
    <row r="553" spans="1:22" ht="15">
      <c r="A553" s="261"/>
      <c r="B553" s="262"/>
      <c r="C553" s="261"/>
      <c r="D553" s="261"/>
      <c r="E553" s="261"/>
      <c r="F553" s="261"/>
      <c r="G553" s="261"/>
      <c r="H553" s="261"/>
      <c r="I553" s="261"/>
      <c r="J553" s="235"/>
      <c r="K553" s="235"/>
      <c r="L553" s="235"/>
      <c r="M553" s="166" t="s">
        <v>19</v>
      </c>
      <c r="N553" s="6"/>
      <c r="O553" s="163">
        <f>SUM(O523:O552)</f>
        <v>50</v>
      </c>
      <c r="P553" s="7">
        <f>SUM(P521:P552)</f>
        <v>0</v>
      </c>
      <c r="Q553" s="7">
        <f>SUM(Q521:Q552)</f>
        <v>1</v>
      </c>
      <c r="R553" s="7">
        <f>SUM(R521:R552)</f>
        <v>0</v>
      </c>
      <c r="S553" s="6"/>
      <c r="T553" s="14"/>
      <c r="U553" s="14"/>
      <c r="V553" s="14"/>
    </row>
    <row r="554" spans="1:22" ht="15">
      <c r="A554" s="261"/>
      <c r="B554" s="262"/>
      <c r="C554" s="261"/>
      <c r="D554" s="261"/>
      <c r="E554" s="261"/>
      <c r="F554" s="261"/>
      <c r="G554" s="261"/>
      <c r="H554" s="261"/>
      <c r="I554" s="261"/>
      <c r="J554" s="261"/>
      <c r="K554" s="261"/>
      <c r="L554" s="261"/>
      <c r="M554" s="261"/>
      <c r="N554" s="261"/>
      <c r="O554" s="8"/>
      <c r="P554" s="8"/>
      <c r="Q554" s="8"/>
      <c r="R554" s="8"/>
      <c r="S554" s="8"/>
      <c r="T554" s="14"/>
      <c r="U554" s="14"/>
      <c r="V554" s="14"/>
    </row>
    <row r="555" spans="1:22" ht="71.25">
      <c r="A555" s="95" t="s">
        <v>1018</v>
      </c>
      <c r="B555" s="95" t="s">
        <v>1015</v>
      </c>
      <c r="C555" s="95" t="s">
        <v>6</v>
      </c>
      <c r="D555" s="95" t="s">
        <v>662</v>
      </c>
      <c r="E555" s="96" t="s">
        <v>1033</v>
      </c>
      <c r="F555" s="97" t="s">
        <v>1034</v>
      </c>
      <c r="G555" s="95" t="s">
        <v>7</v>
      </c>
      <c r="H555" s="95" t="s">
        <v>1019</v>
      </c>
      <c r="I555" s="98" t="s">
        <v>626</v>
      </c>
      <c r="J555" s="99" t="s">
        <v>930</v>
      </c>
      <c r="K555" s="95" t="s">
        <v>931</v>
      </c>
      <c r="L555" s="110" t="s">
        <v>1017</v>
      </c>
      <c r="M555" s="199" t="s">
        <v>1043</v>
      </c>
      <c r="N555" s="150" t="s">
        <v>655</v>
      </c>
      <c r="O555" s="105" t="s">
        <v>656</v>
      </c>
      <c r="P555" s="98" t="s">
        <v>657</v>
      </c>
      <c r="Q555" s="98" t="s">
        <v>658</v>
      </c>
      <c r="R555" s="98" t="s">
        <v>659</v>
      </c>
      <c r="S555" s="6"/>
      <c r="T555" s="14"/>
      <c r="U555" s="14"/>
      <c r="V555" s="14"/>
    </row>
    <row r="556" spans="1:19" ht="15">
      <c r="A556" s="35"/>
      <c r="B556" s="17" t="s">
        <v>1045</v>
      </c>
      <c r="C556" s="107">
        <f>SUM(M593)</f>
        <v>840</v>
      </c>
      <c r="D556" s="22" t="s">
        <v>118</v>
      </c>
      <c r="E556" s="231"/>
      <c r="F556" s="232"/>
      <c r="J556" s="25"/>
      <c r="K556" s="25"/>
      <c r="L556" s="32"/>
      <c r="M556" s="64"/>
      <c r="N556" s="91"/>
      <c r="O556" s="91"/>
      <c r="P556" s="91"/>
      <c r="Q556" s="91"/>
      <c r="R556" s="91"/>
      <c r="S556" s="4"/>
    </row>
    <row r="557" spans="1:21" s="300" customFormat="1" ht="30" customHeight="1">
      <c r="A557" s="296"/>
      <c r="B557" s="297"/>
      <c r="C557" s="296"/>
      <c r="D557" s="296"/>
      <c r="E557" s="296"/>
      <c r="F557" s="296"/>
      <c r="G557" s="298">
        <v>1</v>
      </c>
      <c r="H557" s="51" t="s">
        <v>670</v>
      </c>
      <c r="I557" s="51" t="s">
        <v>506</v>
      </c>
      <c r="J557" s="310" t="s">
        <v>505</v>
      </c>
      <c r="K557" s="46" t="s">
        <v>574</v>
      </c>
      <c r="L557" s="51">
        <v>2</v>
      </c>
      <c r="M557" s="7" t="s">
        <v>1029</v>
      </c>
      <c r="N557" s="6"/>
      <c r="O557" s="623"/>
      <c r="P557" s="102"/>
      <c r="Q557" s="103">
        <v>1</v>
      </c>
      <c r="R557" s="104"/>
      <c r="S557" s="299"/>
      <c r="T557" s="299"/>
      <c r="U557" s="299"/>
    </row>
    <row r="558" spans="1:21" s="300" customFormat="1" ht="30" customHeight="1">
      <c r="A558" s="296"/>
      <c r="B558" s="297"/>
      <c r="C558" s="296"/>
      <c r="D558" s="296"/>
      <c r="E558" s="296"/>
      <c r="F558" s="296"/>
      <c r="G558" s="298">
        <v>2</v>
      </c>
      <c r="H558" s="51" t="s">
        <v>670</v>
      </c>
      <c r="I558" s="51" t="s">
        <v>507</v>
      </c>
      <c r="J558" s="310" t="s">
        <v>505</v>
      </c>
      <c r="K558" s="46" t="s">
        <v>574</v>
      </c>
      <c r="L558" s="51">
        <v>2</v>
      </c>
      <c r="M558" s="7" t="s">
        <v>1029</v>
      </c>
      <c r="N558" s="6"/>
      <c r="O558" s="4"/>
      <c r="P558" s="6"/>
      <c r="Q558" s="6"/>
      <c r="R558" s="6"/>
      <c r="S558" s="299"/>
      <c r="T558" s="299"/>
      <c r="U558" s="299"/>
    </row>
    <row r="559" spans="1:21" ht="30" customHeight="1">
      <c r="A559" s="261"/>
      <c r="B559" s="262"/>
      <c r="C559" s="261"/>
      <c r="D559" s="261"/>
      <c r="E559" s="261"/>
      <c r="F559" s="261"/>
      <c r="G559" s="277"/>
      <c r="H559" s="51" t="s">
        <v>670</v>
      </c>
      <c r="I559" s="51" t="s">
        <v>1144</v>
      </c>
      <c r="J559" s="310" t="s">
        <v>1169</v>
      </c>
      <c r="K559" s="46" t="s">
        <v>574</v>
      </c>
      <c r="L559" s="51" t="s">
        <v>556</v>
      </c>
      <c r="M559" s="7"/>
      <c r="N559" s="6"/>
      <c r="O559" s="623"/>
      <c r="P559" s="102"/>
      <c r="Q559" s="103"/>
      <c r="R559" s="104"/>
      <c r="S559" s="4"/>
      <c r="T559" s="4"/>
      <c r="U559" s="4"/>
    </row>
    <row r="560" spans="1:21" ht="30" customHeight="1">
      <c r="A560" s="261"/>
      <c r="B560" s="262"/>
      <c r="C560" s="261"/>
      <c r="D560" s="261"/>
      <c r="E560" s="261"/>
      <c r="F560" s="261"/>
      <c r="G560" s="277">
        <v>3</v>
      </c>
      <c r="H560" s="51" t="s">
        <v>670</v>
      </c>
      <c r="I560" s="51" t="s">
        <v>1170</v>
      </c>
      <c r="J560" s="119" t="s">
        <v>739</v>
      </c>
      <c r="K560" s="46" t="s">
        <v>574</v>
      </c>
      <c r="L560" s="51" t="s">
        <v>740</v>
      </c>
      <c r="M560" s="7"/>
      <c r="N560" s="6"/>
      <c r="O560" s="623"/>
      <c r="P560" s="102"/>
      <c r="Q560" s="103"/>
      <c r="R560" s="104"/>
      <c r="S560" s="4"/>
      <c r="T560" s="4"/>
      <c r="U560" s="4"/>
    </row>
    <row r="561" spans="1:19" s="4" customFormat="1" ht="7.5" customHeight="1">
      <c r="A561" s="625"/>
      <c r="B561" s="262"/>
      <c r="C561" s="261"/>
      <c r="D561" s="261"/>
      <c r="E561" s="261"/>
      <c r="F561" s="261"/>
      <c r="G561" s="261"/>
      <c r="H561" s="261"/>
      <c r="I561" s="261"/>
      <c r="J561" s="261"/>
      <c r="K561" s="261"/>
      <c r="L561" s="261"/>
      <c r="M561" s="261"/>
      <c r="N561" s="91"/>
      <c r="O561" s="91"/>
      <c r="P561" s="91"/>
      <c r="Q561" s="106"/>
      <c r="R561" s="106"/>
      <c r="S561" s="106"/>
    </row>
    <row r="562" spans="1:19" ht="15">
      <c r="A562" s="619">
        <v>1</v>
      </c>
      <c r="B562" s="593" t="s">
        <v>1073</v>
      </c>
      <c r="C562" s="568" t="s">
        <v>667</v>
      </c>
      <c r="D562" s="555" t="s">
        <v>1085</v>
      </c>
      <c r="E562" s="568" t="s">
        <v>661</v>
      </c>
      <c r="F562" s="555"/>
      <c r="G562" s="605" t="s">
        <v>1041</v>
      </c>
      <c r="H562" s="822" t="s">
        <v>670</v>
      </c>
      <c r="I562" s="183" t="s">
        <v>119</v>
      </c>
      <c r="J562" s="289"/>
      <c r="K562" s="290"/>
      <c r="L562" s="304"/>
      <c r="M562" s="610">
        <v>30</v>
      </c>
      <c r="N562" s="9"/>
      <c r="O562" s="8"/>
      <c r="P562" s="8"/>
      <c r="Q562" s="8"/>
      <c r="R562" s="8"/>
      <c r="S562" s="6"/>
    </row>
    <row r="563" spans="1:19" ht="15">
      <c r="A563" s="620">
        <v>2</v>
      </c>
      <c r="B563" s="596" t="s">
        <v>1072</v>
      </c>
      <c r="C563" s="532" t="s">
        <v>668</v>
      </c>
      <c r="D563" s="558" t="s">
        <v>575</v>
      </c>
      <c r="E563" s="558"/>
      <c r="F563" s="558"/>
      <c r="G563" s="607" t="s">
        <v>1041</v>
      </c>
      <c r="H563" s="823"/>
      <c r="I563" s="303" t="s">
        <v>950</v>
      </c>
      <c r="J563" s="347"/>
      <c r="K563" s="13"/>
      <c r="L563" s="348"/>
      <c r="M563" s="611">
        <v>30</v>
      </c>
      <c r="N563" s="9"/>
      <c r="O563" s="8"/>
      <c r="P563" s="8"/>
      <c r="Q563" s="8"/>
      <c r="R563" s="8"/>
      <c r="S563" s="6"/>
    </row>
    <row r="564" spans="1:19" ht="15">
      <c r="A564" s="620">
        <v>3</v>
      </c>
      <c r="B564" s="596" t="s">
        <v>688</v>
      </c>
      <c r="C564" s="532" t="s">
        <v>668</v>
      </c>
      <c r="D564" s="558" t="s">
        <v>576</v>
      </c>
      <c r="E564" s="598"/>
      <c r="F564" s="558"/>
      <c r="G564" s="607" t="s">
        <v>1041</v>
      </c>
      <c r="H564" s="823"/>
      <c r="I564" s="349" t="s">
        <v>1191</v>
      </c>
      <c r="J564" s="347"/>
      <c r="K564" s="13"/>
      <c r="L564" s="348"/>
      <c r="M564" s="611">
        <v>30</v>
      </c>
      <c r="N564" s="9"/>
      <c r="O564" s="8"/>
      <c r="P564" s="8"/>
      <c r="Q564" s="8"/>
      <c r="R564" s="8"/>
      <c r="S564" s="6"/>
    </row>
    <row r="565" spans="1:19" ht="15">
      <c r="A565" s="620">
        <v>4</v>
      </c>
      <c r="B565" s="596" t="s">
        <v>689</v>
      </c>
      <c r="C565" s="558" t="s">
        <v>1028</v>
      </c>
      <c r="D565" s="558" t="s">
        <v>577</v>
      </c>
      <c r="E565" s="598" t="s">
        <v>661</v>
      </c>
      <c r="F565" s="558"/>
      <c r="G565" s="607" t="s">
        <v>1041</v>
      </c>
      <c r="H565" s="823"/>
      <c r="I565" s="349"/>
      <c r="J565" s="347"/>
      <c r="K565" s="13"/>
      <c r="L565" s="348"/>
      <c r="M565" s="611">
        <v>30</v>
      </c>
      <c r="N565" s="9"/>
      <c r="O565" s="8"/>
      <c r="P565" s="8"/>
      <c r="Q565" s="8"/>
      <c r="R565" s="8"/>
      <c r="S565" s="6"/>
    </row>
    <row r="566" spans="1:19" ht="15">
      <c r="A566" s="624">
        <v>5</v>
      </c>
      <c r="B566" s="600" t="s">
        <v>578</v>
      </c>
      <c r="C566" s="562" t="s">
        <v>932</v>
      </c>
      <c r="D566" s="562" t="s">
        <v>1056</v>
      </c>
      <c r="E566" s="601">
        <v>4</v>
      </c>
      <c r="F566" s="562">
        <v>2</v>
      </c>
      <c r="G566" s="609" t="s">
        <v>1041</v>
      </c>
      <c r="H566" s="824"/>
      <c r="I566" s="350"/>
      <c r="J566" s="291"/>
      <c r="K566" s="292"/>
      <c r="L566" s="305"/>
      <c r="M566" s="612">
        <v>30</v>
      </c>
      <c r="N566" s="9"/>
      <c r="O566" s="8"/>
      <c r="P566" s="8"/>
      <c r="Q566" s="8"/>
      <c r="R566" s="8"/>
      <c r="S566" s="6"/>
    </row>
    <row r="567" spans="1:19" ht="3" customHeight="1">
      <c r="A567" s="261"/>
      <c r="B567" s="262"/>
      <c r="C567" s="261"/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8"/>
      <c r="Q567" s="8"/>
      <c r="R567" s="8"/>
      <c r="S567" s="6"/>
    </row>
    <row r="568" spans="1:19" ht="15">
      <c r="A568" s="619">
        <v>1</v>
      </c>
      <c r="B568" s="593" t="s">
        <v>1073</v>
      </c>
      <c r="C568" s="568" t="s">
        <v>667</v>
      </c>
      <c r="D568" s="555" t="s">
        <v>1085</v>
      </c>
      <c r="E568" s="568" t="s">
        <v>661</v>
      </c>
      <c r="F568" s="555"/>
      <c r="G568" s="605" t="s">
        <v>1042</v>
      </c>
      <c r="H568" s="822" t="s">
        <v>670</v>
      </c>
      <c r="I568" s="183" t="s">
        <v>1395</v>
      </c>
      <c r="J568" s="289"/>
      <c r="K568" s="290"/>
      <c r="L568" s="304"/>
      <c r="M568" s="610">
        <v>30</v>
      </c>
      <c r="N568" s="9"/>
      <c r="O568" s="8"/>
      <c r="P568" s="8"/>
      <c r="Q568" s="8"/>
      <c r="R568" s="8"/>
      <c r="S568" s="6"/>
    </row>
    <row r="569" spans="1:19" ht="15">
      <c r="A569" s="620">
        <v>2</v>
      </c>
      <c r="B569" s="596" t="s">
        <v>1072</v>
      </c>
      <c r="C569" s="532" t="s">
        <v>668</v>
      </c>
      <c r="D569" s="558" t="s">
        <v>575</v>
      </c>
      <c r="E569" s="558"/>
      <c r="F569" s="558"/>
      <c r="G569" s="607" t="s">
        <v>1042</v>
      </c>
      <c r="H569" s="823"/>
      <c r="I569" s="303" t="s">
        <v>950</v>
      </c>
      <c r="J569" s="347"/>
      <c r="K569" s="13"/>
      <c r="L569" s="348"/>
      <c r="M569" s="611">
        <v>30</v>
      </c>
      <c r="N569" s="9"/>
      <c r="O569" s="8"/>
      <c r="P569" s="8"/>
      <c r="Q569" s="8"/>
      <c r="R569" s="8"/>
      <c r="S569" s="6"/>
    </row>
    <row r="570" spans="1:19" ht="15">
      <c r="A570" s="620">
        <v>3</v>
      </c>
      <c r="B570" s="596" t="s">
        <v>688</v>
      </c>
      <c r="C570" s="532" t="s">
        <v>668</v>
      </c>
      <c r="D570" s="558" t="s">
        <v>576</v>
      </c>
      <c r="E570" s="598"/>
      <c r="F570" s="558"/>
      <c r="G570" s="607" t="s">
        <v>1042</v>
      </c>
      <c r="H570" s="823"/>
      <c r="I570" s="349" t="s">
        <v>1191</v>
      </c>
      <c r="J570" s="347"/>
      <c r="K570" s="13"/>
      <c r="L570" s="348"/>
      <c r="M570" s="611">
        <v>30</v>
      </c>
      <c r="N570" s="9"/>
      <c r="O570" s="8"/>
      <c r="P570" s="8"/>
      <c r="Q570" s="8"/>
      <c r="R570" s="8"/>
      <c r="S570" s="6"/>
    </row>
    <row r="571" spans="1:19" ht="15">
      <c r="A571" s="620">
        <v>4</v>
      </c>
      <c r="B571" s="596" t="s">
        <v>689</v>
      </c>
      <c r="C571" s="558" t="s">
        <v>1028</v>
      </c>
      <c r="D571" s="558" t="s">
        <v>577</v>
      </c>
      <c r="E571" s="598" t="s">
        <v>661</v>
      </c>
      <c r="F571" s="558"/>
      <c r="G571" s="607" t="s">
        <v>1042</v>
      </c>
      <c r="H571" s="823"/>
      <c r="I571" s="349"/>
      <c r="J571" s="347"/>
      <c r="K571" s="13"/>
      <c r="L571" s="348"/>
      <c r="M571" s="611">
        <v>30</v>
      </c>
      <c r="N571" s="9"/>
      <c r="O571" s="8"/>
      <c r="P571" s="8"/>
      <c r="Q571" s="8"/>
      <c r="R571" s="8"/>
      <c r="S571" s="6"/>
    </row>
    <row r="572" spans="1:19" ht="15">
      <c r="A572" s="624">
        <v>5</v>
      </c>
      <c r="B572" s="600" t="s">
        <v>578</v>
      </c>
      <c r="C572" s="562" t="s">
        <v>932</v>
      </c>
      <c r="D572" s="562" t="s">
        <v>1056</v>
      </c>
      <c r="E572" s="601">
        <v>4</v>
      </c>
      <c r="F572" s="562">
        <v>2</v>
      </c>
      <c r="G572" s="609" t="s">
        <v>1042</v>
      </c>
      <c r="H572" s="824"/>
      <c r="I572" s="350"/>
      <c r="J572" s="291"/>
      <c r="K572" s="292"/>
      <c r="L572" s="305"/>
      <c r="M572" s="612">
        <v>30</v>
      </c>
      <c r="N572" s="9"/>
      <c r="O572" s="8"/>
      <c r="P572" s="8"/>
      <c r="Q572" s="8"/>
      <c r="R572" s="8"/>
      <c r="S572" s="6"/>
    </row>
    <row r="573" spans="1:19" ht="13.5" customHeight="1">
      <c r="A573" s="261"/>
      <c r="B573" s="262"/>
      <c r="C573" s="261"/>
      <c r="D573" s="261"/>
      <c r="E573" s="261"/>
      <c r="F573" s="261"/>
      <c r="G573" s="261"/>
      <c r="H573" s="261"/>
      <c r="I573" s="261"/>
      <c r="J573" s="261"/>
      <c r="K573" s="261"/>
      <c r="L573" s="261"/>
      <c r="M573" s="261"/>
      <c r="N573" s="261"/>
      <c r="O573" s="261"/>
      <c r="P573" s="8"/>
      <c r="Q573" s="8"/>
      <c r="R573" s="8"/>
      <c r="S573" s="6"/>
    </row>
    <row r="574" spans="1:18" s="4" customFormat="1" ht="15">
      <c r="A574" s="592">
        <v>1</v>
      </c>
      <c r="B574" s="593"/>
      <c r="C574" s="568"/>
      <c r="D574" s="555"/>
      <c r="E574" s="568"/>
      <c r="F574" s="555"/>
      <c r="G574" s="605"/>
      <c r="H574" s="696" t="s">
        <v>670</v>
      </c>
      <c r="I574" s="696" t="s">
        <v>508</v>
      </c>
      <c r="J574" s="769" t="s">
        <v>120</v>
      </c>
      <c r="K574" s="695" t="s">
        <v>592</v>
      </c>
      <c r="L574" s="695">
        <v>2</v>
      </c>
      <c r="M574" s="610">
        <v>60</v>
      </c>
      <c r="N574" s="91"/>
      <c r="O574" s="209">
        <v>3</v>
      </c>
      <c r="P574" s="106"/>
      <c r="Q574" s="106"/>
      <c r="R574" s="106"/>
    </row>
    <row r="575" spans="1:18" s="4" customFormat="1" ht="15">
      <c r="A575" s="595">
        <v>2</v>
      </c>
      <c r="B575" s="596"/>
      <c r="C575" s="532"/>
      <c r="D575" s="558"/>
      <c r="E575" s="558"/>
      <c r="F575" s="558"/>
      <c r="G575" s="607"/>
      <c r="H575" s="699"/>
      <c r="I575" s="696"/>
      <c r="J575" s="769"/>
      <c r="K575" s="695"/>
      <c r="L575" s="670"/>
      <c r="M575" s="611">
        <v>60</v>
      </c>
      <c r="N575" s="91"/>
      <c r="O575" s="209">
        <v>3</v>
      </c>
      <c r="P575" s="106"/>
      <c r="Q575" s="106"/>
      <c r="R575" s="106"/>
    </row>
    <row r="576" spans="1:18" s="4" customFormat="1" ht="16.5" customHeight="1">
      <c r="A576" s="595">
        <v>3</v>
      </c>
      <c r="B576" s="596"/>
      <c r="C576" s="532"/>
      <c r="D576" s="558"/>
      <c r="E576" s="598"/>
      <c r="F576" s="558"/>
      <c r="G576" s="607"/>
      <c r="H576" s="699"/>
      <c r="I576" s="696"/>
      <c r="J576" s="769"/>
      <c r="K576" s="695"/>
      <c r="L576" s="670"/>
      <c r="M576" s="611">
        <v>60</v>
      </c>
      <c r="N576" s="91"/>
      <c r="O576" s="209">
        <v>3</v>
      </c>
      <c r="P576" s="106"/>
      <c r="Q576" s="106"/>
      <c r="R576" s="106"/>
    </row>
    <row r="577" spans="1:18" s="4" customFormat="1" ht="16.5" customHeight="1">
      <c r="A577" s="595">
        <v>4</v>
      </c>
      <c r="B577" s="596"/>
      <c r="C577" s="532"/>
      <c r="D577" s="558"/>
      <c r="E577" s="535"/>
      <c r="F577" s="558"/>
      <c r="G577" s="607"/>
      <c r="H577" s="699"/>
      <c r="I577" s="696"/>
      <c r="J577" s="769"/>
      <c r="K577" s="695"/>
      <c r="L577" s="670"/>
      <c r="M577" s="611">
        <v>60</v>
      </c>
      <c r="N577" s="91"/>
      <c r="O577" s="209">
        <v>3</v>
      </c>
      <c r="P577" s="106"/>
      <c r="Q577" s="106"/>
      <c r="R577" s="106"/>
    </row>
    <row r="578" spans="1:18" s="4" customFormat="1" ht="15">
      <c r="A578" s="595">
        <v>5</v>
      </c>
      <c r="B578" s="535"/>
      <c r="C578" s="558"/>
      <c r="D578" s="558"/>
      <c r="E578" s="558"/>
      <c r="F578" s="558"/>
      <c r="G578" s="607"/>
      <c r="H578" s="699"/>
      <c r="I578" s="696"/>
      <c r="J578" s="769"/>
      <c r="K578" s="695"/>
      <c r="L578" s="670"/>
      <c r="M578" s="611">
        <v>60</v>
      </c>
      <c r="N578" s="91"/>
      <c r="O578" s="209">
        <v>3</v>
      </c>
      <c r="P578" s="106"/>
      <c r="Q578" s="106"/>
      <c r="R578" s="106"/>
    </row>
    <row r="579" spans="1:18" s="4" customFormat="1" ht="15">
      <c r="A579" s="595">
        <v>6</v>
      </c>
      <c r="B579" s="596"/>
      <c r="C579" s="558"/>
      <c r="D579" s="558"/>
      <c r="E579" s="598"/>
      <c r="F579" s="558"/>
      <c r="G579" s="607"/>
      <c r="H579" s="699"/>
      <c r="I579" s="696"/>
      <c r="J579" s="769"/>
      <c r="K579" s="695"/>
      <c r="L579" s="670"/>
      <c r="M579" s="611">
        <v>60</v>
      </c>
      <c r="N579" s="91"/>
      <c r="O579" s="209">
        <v>3</v>
      </c>
      <c r="P579" s="106"/>
      <c r="Q579" s="106"/>
      <c r="R579" s="106"/>
    </row>
    <row r="580" spans="1:18" s="4" customFormat="1" ht="15">
      <c r="A580" s="595">
        <v>7</v>
      </c>
      <c r="B580" s="535"/>
      <c r="C580" s="558"/>
      <c r="D580" s="558"/>
      <c r="E580" s="598"/>
      <c r="F580" s="558"/>
      <c r="G580" s="607"/>
      <c r="H580" s="699"/>
      <c r="I580" s="696"/>
      <c r="J580" s="769"/>
      <c r="K580" s="695"/>
      <c r="L580" s="670"/>
      <c r="M580" s="611">
        <v>60</v>
      </c>
      <c r="N580" s="91"/>
      <c r="O580" s="209">
        <v>3</v>
      </c>
      <c r="P580" s="106"/>
      <c r="Q580" s="106"/>
      <c r="R580" s="106"/>
    </row>
    <row r="581" spans="1:18" s="4" customFormat="1" ht="15">
      <c r="A581" s="595">
        <v>8</v>
      </c>
      <c r="B581" s="596"/>
      <c r="C581" s="558"/>
      <c r="D581" s="558"/>
      <c r="E581" s="598"/>
      <c r="F581" s="558"/>
      <c r="G581" s="607"/>
      <c r="H581" s="699"/>
      <c r="I581" s="696"/>
      <c r="J581" s="769"/>
      <c r="K581" s="695"/>
      <c r="L581" s="670"/>
      <c r="M581" s="611">
        <v>60</v>
      </c>
      <c r="N581" s="91"/>
      <c r="O581" s="209">
        <v>2</v>
      </c>
      <c r="P581" s="106"/>
      <c r="Q581" s="106"/>
      <c r="R581" s="106"/>
    </row>
    <row r="582" spans="1:18" s="4" customFormat="1" ht="15">
      <c r="A582" s="599">
        <v>9</v>
      </c>
      <c r="B582" s="600"/>
      <c r="C582" s="562"/>
      <c r="D582" s="562"/>
      <c r="E582" s="601"/>
      <c r="F582" s="562"/>
      <c r="G582" s="609"/>
      <c r="H582" s="699"/>
      <c r="I582" s="696"/>
      <c r="J582" s="769"/>
      <c r="K582" s="695"/>
      <c r="L582" s="670"/>
      <c r="M582" s="612">
        <v>60</v>
      </c>
      <c r="N582" s="91"/>
      <c r="O582" s="209">
        <v>1</v>
      </c>
      <c r="P582" s="106"/>
      <c r="Q582" s="106"/>
      <c r="R582" s="106"/>
    </row>
    <row r="583" spans="1:18" s="4" customFormat="1" ht="15" customHeight="1">
      <c r="A583" s="592">
        <v>1</v>
      </c>
      <c r="B583" s="615"/>
      <c r="C583" s="580"/>
      <c r="D583" s="616"/>
      <c r="E583" s="621"/>
      <c r="F583" s="616"/>
      <c r="G583" s="622"/>
      <c r="H583" s="695" t="s">
        <v>670</v>
      </c>
      <c r="I583" s="695" t="s">
        <v>593</v>
      </c>
      <c r="J583" s="813">
        <v>43611</v>
      </c>
      <c r="K583" s="695" t="s">
        <v>1172</v>
      </c>
      <c r="L583" s="802" t="s">
        <v>393</v>
      </c>
      <c r="M583" s="613"/>
      <c r="N583" s="91"/>
      <c r="O583" s="209">
        <v>2</v>
      </c>
      <c r="P583" s="106"/>
      <c r="Q583" s="106"/>
      <c r="R583" s="106"/>
    </row>
    <row r="584" spans="1:18" s="4" customFormat="1" ht="15">
      <c r="A584" s="595">
        <v>2</v>
      </c>
      <c r="B584" s="596"/>
      <c r="C584" s="558"/>
      <c r="D584" s="558"/>
      <c r="E584" s="535"/>
      <c r="F584" s="558"/>
      <c r="G584" s="607"/>
      <c r="H584" s="695"/>
      <c r="I584" s="695"/>
      <c r="J584" s="695"/>
      <c r="K584" s="695"/>
      <c r="L584" s="803"/>
      <c r="M584" s="611"/>
      <c r="N584" s="91"/>
      <c r="O584" s="209">
        <v>2</v>
      </c>
      <c r="P584" s="106"/>
      <c r="Q584" s="106"/>
      <c r="R584" s="106"/>
    </row>
    <row r="585" spans="1:18" s="4" customFormat="1" ht="16.5" customHeight="1">
      <c r="A585" s="595">
        <v>3</v>
      </c>
      <c r="B585" s="596"/>
      <c r="C585" s="532"/>
      <c r="D585" s="558"/>
      <c r="E585" s="598"/>
      <c r="F585" s="558"/>
      <c r="G585" s="607"/>
      <c r="H585" s="695"/>
      <c r="I585" s="695"/>
      <c r="J585" s="695"/>
      <c r="K585" s="695"/>
      <c r="L585" s="803"/>
      <c r="M585" s="611"/>
      <c r="N585" s="91"/>
      <c r="O585" s="209">
        <v>2</v>
      </c>
      <c r="P585" s="106"/>
      <c r="Q585" s="106"/>
      <c r="R585" s="106"/>
    </row>
    <row r="586" spans="1:18" s="4" customFormat="1" ht="16.5" customHeight="1">
      <c r="A586" s="595">
        <v>4</v>
      </c>
      <c r="B586" s="596"/>
      <c r="C586" s="532"/>
      <c r="D586" s="558"/>
      <c r="E586" s="558"/>
      <c r="F586" s="558"/>
      <c r="G586" s="607"/>
      <c r="H586" s="695"/>
      <c r="I586" s="695"/>
      <c r="J586" s="695"/>
      <c r="K586" s="695"/>
      <c r="L586" s="803"/>
      <c r="M586" s="611"/>
      <c r="N586" s="91"/>
      <c r="O586" s="209">
        <v>2</v>
      </c>
      <c r="P586" s="106"/>
      <c r="Q586" s="106"/>
      <c r="R586" s="106"/>
    </row>
    <row r="587" spans="1:18" s="4" customFormat="1" ht="15">
      <c r="A587" s="595">
        <v>5</v>
      </c>
      <c r="B587" s="596"/>
      <c r="C587" s="558"/>
      <c r="D587" s="558"/>
      <c r="E587" s="598"/>
      <c r="F587" s="558"/>
      <c r="G587" s="607"/>
      <c r="H587" s="695"/>
      <c r="I587" s="695"/>
      <c r="J587" s="695"/>
      <c r="K587" s="695"/>
      <c r="L587" s="803"/>
      <c r="M587" s="611"/>
      <c r="N587" s="91"/>
      <c r="O587" s="209">
        <v>2</v>
      </c>
      <c r="P587" s="106"/>
      <c r="Q587" s="106"/>
      <c r="R587" s="106"/>
    </row>
    <row r="588" spans="1:18" s="4" customFormat="1" ht="15">
      <c r="A588" s="595">
        <v>6</v>
      </c>
      <c r="B588" s="596"/>
      <c r="C588" s="571"/>
      <c r="D588" s="558"/>
      <c r="E588" s="571"/>
      <c r="F588" s="558"/>
      <c r="G588" s="607"/>
      <c r="H588" s="695"/>
      <c r="I588" s="695"/>
      <c r="J588" s="695"/>
      <c r="K588" s="695"/>
      <c r="L588" s="803"/>
      <c r="M588" s="611"/>
      <c r="N588" s="91"/>
      <c r="O588" s="209">
        <v>2</v>
      </c>
      <c r="P588" s="106"/>
      <c r="Q588" s="106"/>
      <c r="R588" s="106"/>
    </row>
    <row r="589" spans="1:18" s="4" customFormat="1" ht="15">
      <c r="A589" s="595">
        <v>7</v>
      </c>
      <c r="B589" s="535"/>
      <c r="C589" s="558"/>
      <c r="D589" s="558"/>
      <c r="E589" s="535"/>
      <c r="F589" s="558"/>
      <c r="G589" s="607"/>
      <c r="H589" s="695"/>
      <c r="I589" s="695"/>
      <c r="J589" s="695"/>
      <c r="K589" s="695"/>
      <c r="L589" s="803"/>
      <c r="M589" s="611"/>
      <c r="N589" s="91"/>
      <c r="O589" s="209">
        <v>2</v>
      </c>
      <c r="P589" s="106"/>
      <c r="Q589" s="106"/>
      <c r="R589" s="106"/>
    </row>
    <row r="590" spans="1:18" s="4" customFormat="1" ht="15">
      <c r="A590" s="595">
        <v>8</v>
      </c>
      <c r="B590" s="596"/>
      <c r="C590" s="558"/>
      <c r="D590" s="558"/>
      <c r="E590" s="598"/>
      <c r="F590" s="558"/>
      <c r="G590" s="607"/>
      <c r="H590" s="695"/>
      <c r="I590" s="695"/>
      <c r="J590" s="695"/>
      <c r="K590" s="695"/>
      <c r="L590" s="803"/>
      <c r="M590" s="611"/>
      <c r="N590" s="91"/>
      <c r="O590" s="209">
        <v>2</v>
      </c>
      <c r="P590" s="106"/>
      <c r="Q590" s="106"/>
      <c r="R590" s="106"/>
    </row>
    <row r="591" spans="1:18" s="4" customFormat="1" ht="15">
      <c r="A591" s="599">
        <v>9</v>
      </c>
      <c r="B591" s="600"/>
      <c r="C591" s="562"/>
      <c r="D591" s="562"/>
      <c r="E591" s="562"/>
      <c r="F591" s="562"/>
      <c r="G591" s="609"/>
      <c r="H591" s="695"/>
      <c r="I591" s="695"/>
      <c r="J591" s="695"/>
      <c r="K591" s="695"/>
      <c r="L591" s="804"/>
      <c r="M591" s="612"/>
      <c r="N591" s="91"/>
      <c r="O591" s="209">
        <v>2</v>
      </c>
      <c r="P591" s="106"/>
      <c r="Q591" s="106"/>
      <c r="R591" s="106"/>
    </row>
    <row r="592" spans="1:14" ht="15.75" thickBot="1">
      <c r="A592" s="261"/>
      <c r="B592" s="262"/>
      <c r="C592" s="261"/>
      <c r="D592" s="261"/>
      <c r="E592" s="261"/>
      <c r="F592" s="261"/>
      <c r="G592" s="261"/>
      <c r="H592" s="261"/>
      <c r="I592" s="261"/>
      <c r="J592" s="261"/>
      <c r="K592" s="25"/>
      <c r="L592" s="25"/>
      <c r="M592" s="25"/>
      <c r="N592" s="25"/>
    </row>
    <row r="593" spans="1:22" s="21" customFormat="1" ht="15.75" thickBot="1">
      <c r="A593" s="261"/>
      <c r="B593" s="262"/>
      <c r="C593" s="261"/>
      <c r="D593" s="261"/>
      <c r="E593" s="261"/>
      <c r="F593" s="261"/>
      <c r="G593" s="261"/>
      <c r="H593" s="261"/>
      <c r="I593" s="261"/>
      <c r="J593" s="261"/>
      <c r="K593" s="57" t="s">
        <v>1045</v>
      </c>
      <c r="L593" s="116"/>
      <c r="M593" s="89">
        <f>SUM(M562:M592)</f>
        <v>840</v>
      </c>
      <c r="N593" s="6"/>
      <c r="O593" s="92"/>
      <c r="P593" s="92"/>
      <c r="Q593" s="92"/>
      <c r="R593" s="92"/>
      <c r="S593" s="6"/>
      <c r="T593" s="14"/>
      <c r="U593" s="14"/>
      <c r="V593" s="14"/>
    </row>
    <row r="594" spans="1:22" ht="15">
      <c r="A594" s="261"/>
      <c r="B594" s="262"/>
      <c r="C594" s="261"/>
      <c r="D594" s="261"/>
      <c r="E594" s="261"/>
      <c r="F594" s="261"/>
      <c r="G594" s="261"/>
      <c r="H594" s="261"/>
      <c r="I594" s="261"/>
      <c r="J594" s="235"/>
      <c r="K594" s="235"/>
      <c r="L594" s="235"/>
      <c r="M594" s="166" t="s">
        <v>19</v>
      </c>
      <c r="N594" s="6"/>
      <c r="O594" s="163">
        <f>SUM(O574:O593)</f>
        <v>42</v>
      </c>
      <c r="P594" s="7">
        <f>SUM(P557:P593)</f>
        <v>0</v>
      </c>
      <c r="Q594" s="7">
        <f>SUM(Q557:Q593)</f>
        <v>1</v>
      </c>
      <c r="R594" s="7">
        <f>SUM(R557:R593)</f>
        <v>0</v>
      </c>
      <c r="S594" s="6"/>
      <c r="T594" s="14"/>
      <c r="U594" s="14"/>
      <c r="V594" s="14"/>
    </row>
    <row r="595" spans="1:22" ht="15">
      <c r="A595" s="261"/>
      <c r="B595" s="262"/>
      <c r="C595" s="261"/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6"/>
      <c r="Q595" s="6"/>
      <c r="R595" s="6"/>
      <c r="S595" s="6"/>
      <c r="T595" s="14"/>
      <c r="U595" s="14"/>
      <c r="V595" s="14"/>
    </row>
    <row r="596" spans="1:22" ht="71.25">
      <c r="A596" s="95" t="s">
        <v>1018</v>
      </c>
      <c r="B596" s="95" t="s">
        <v>1015</v>
      </c>
      <c r="C596" s="95" t="s">
        <v>6</v>
      </c>
      <c r="D596" s="95" t="s">
        <v>662</v>
      </c>
      <c r="E596" s="96" t="s">
        <v>1033</v>
      </c>
      <c r="F596" s="97" t="s">
        <v>1034</v>
      </c>
      <c r="G596" s="95" t="s">
        <v>7</v>
      </c>
      <c r="H596" s="95" t="s">
        <v>1019</v>
      </c>
      <c r="I596" s="98" t="s">
        <v>626</v>
      </c>
      <c r="J596" s="99" t="s">
        <v>930</v>
      </c>
      <c r="K596" s="95" t="s">
        <v>931</v>
      </c>
      <c r="L596" s="110" t="s">
        <v>1017</v>
      </c>
      <c r="M596" s="199" t="s">
        <v>1043</v>
      </c>
      <c r="N596" s="150" t="s">
        <v>655</v>
      </c>
      <c r="O596" s="105" t="s">
        <v>656</v>
      </c>
      <c r="P596" s="98" t="s">
        <v>657</v>
      </c>
      <c r="Q596" s="98" t="s">
        <v>658</v>
      </c>
      <c r="R596" s="98" t="s">
        <v>659</v>
      </c>
      <c r="S596" s="6"/>
      <c r="T596" s="14"/>
      <c r="U596" s="14"/>
      <c r="V596" s="14"/>
    </row>
    <row r="597" spans="1:14" ht="15">
      <c r="A597" s="261"/>
      <c r="B597" s="17" t="s">
        <v>1045</v>
      </c>
      <c r="C597" s="35">
        <f>SUM(M651)</f>
        <v>9</v>
      </c>
      <c r="D597" s="234" t="s">
        <v>558</v>
      </c>
      <c r="E597" s="236"/>
      <c r="F597" s="19"/>
      <c r="J597" s="29"/>
      <c r="K597" s="41"/>
      <c r="L597" s="109"/>
      <c r="M597" s="6"/>
      <c r="N597" s="10"/>
    </row>
    <row r="598" spans="1:20" ht="60">
      <c r="A598" s="261"/>
      <c r="B598" s="262"/>
      <c r="C598" s="261"/>
      <c r="D598" s="261"/>
      <c r="E598" s="261"/>
      <c r="F598" s="261"/>
      <c r="G598" s="277">
        <v>1</v>
      </c>
      <c r="H598" s="51" t="s">
        <v>687</v>
      </c>
      <c r="I598" s="200" t="s">
        <v>175</v>
      </c>
      <c r="J598" s="119" t="s">
        <v>221</v>
      </c>
      <c r="K598" s="51" t="s">
        <v>222</v>
      </c>
      <c r="L598" s="7">
        <v>3</v>
      </c>
      <c r="M598" s="7" t="s">
        <v>1029</v>
      </c>
      <c r="N598" s="8" t="s">
        <v>580</v>
      </c>
      <c r="O598" s="8"/>
      <c r="P598" s="8"/>
      <c r="Q598" s="8"/>
      <c r="R598" s="8"/>
      <c r="S598" s="129"/>
      <c r="T598" s="129"/>
    </row>
    <row r="599" spans="1:20" ht="45">
      <c r="A599" s="261"/>
      <c r="B599" s="262"/>
      <c r="C599" s="261"/>
      <c r="D599" s="261"/>
      <c r="E599" s="261"/>
      <c r="F599" s="261"/>
      <c r="G599" s="277">
        <v>2</v>
      </c>
      <c r="H599" s="51" t="s">
        <v>687</v>
      </c>
      <c r="I599" s="414" t="s">
        <v>801</v>
      </c>
      <c r="J599" s="413" t="s">
        <v>765</v>
      </c>
      <c r="K599" s="51" t="s">
        <v>800</v>
      </c>
      <c r="L599" s="7">
        <v>10</v>
      </c>
      <c r="M599" s="7" t="s">
        <v>1029</v>
      </c>
      <c r="N599" s="8" t="s">
        <v>1205</v>
      </c>
      <c r="O599" s="8"/>
      <c r="P599" s="8"/>
      <c r="Q599" s="8"/>
      <c r="R599" s="8"/>
      <c r="S599" s="129"/>
      <c r="T599" s="129"/>
    </row>
    <row r="600" spans="1:19" ht="15" customHeight="1">
      <c r="A600" s="44">
        <v>1</v>
      </c>
      <c r="B600" s="53" t="s">
        <v>223</v>
      </c>
      <c r="C600" s="7" t="s">
        <v>671</v>
      </c>
      <c r="D600" s="7"/>
      <c r="E600" s="55"/>
      <c r="F600" s="56"/>
      <c r="G600" s="237"/>
      <c r="H600" s="738" t="s">
        <v>687</v>
      </c>
      <c r="I600" s="770" t="s">
        <v>232</v>
      </c>
      <c r="J600" s="758" t="s">
        <v>221</v>
      </c>
      <c r="K600" s="46"/>
      <c r="L600" s="7"/>
      <c r="M600" s="7" t="s">
        <v>1029</v>
      </c>
      <c r="N600" s="92"/>
      <c r="O600" s="23"/>
      <c r="P600" s="23"/>
      <c r="Q600" s="23"/>
      <c r="R600" s="23"/>
      <c r="S600" s="91"/>
    </row>
    <row r="601" spans="1:19" ht="15.75" customHeight="1">
      <c r="A601" s="92"/>
      <c r="B601" s="92"/>
      <c r="C601" s="92"/>
      <c r="D601" s="92"/>
      <c r="E601" s="92"/>
      <c r="F601" s="92"/>
      <c r="G601" s="92"/>
      <c r="H601" s="739"/>
      <c r="I601" s="771"/>
      <c r="J601" s="759"/>
      <c r="K601" s="46"/>
      <c r="L601" s="7"/>
      <c r="M601" s="7" t="s">
        <v>1029</v>
      </c>
      <c r="N601" s="92"/>
      <c r="O601" s="23"/>
      <c r="P601" s="23"/>
      <c r="Q601" s="23"/>
      <c r="R601" s="23"/>
      <c r="S601" s="91"/>
    </row>
    <row r="602" spans="1:19" ht="13.5" customHeight="1">
      <c r="A602" s="44">
        <v>2</v>
      </c>
      <c r="B602" s="53" t="s">
        <v>224</v>
      </c>
      <c r="C602" s="7" t="s">
        <v>666</v>
      </c>
      <c r="D602" s="7"/>
      <c r="E602" s="55">
        <v>3</v>
      </c>
      <c r="F602" s="56">
        <v>2</v>
      </c>
      <c r="G602" s="237"/>
      <c r="H602" s="738" t="s">
        <v>687</v>
      </c>
      <c r="I602" s="771"/>
      <c r="J602" s="759"/>
      <c r="K602" s="46"/>
      <c r="L602" s="7"/>
      <c r="M602" s="7" t="s">
        <v>1029</v>
      </c>
      <c r="N602" s="92"/>
      <c r="O602" s="23"/>
      <c r="P602" s="23"/>
      <c r="Q602" s="23"/>
      <c r="R602" s="23"/>
      <c r="S602" s="91"/>
    </row>
    <row r="603" spans="1:19" ht="13.5" customHeight="1">
      <c r="A603" s="92"/>
      <c r="B603" s="92"/>
      <c r="C603" s="92"/>
      <c r="D603" s="92"/>
      <c r="E603" s="92"/>
      <c r="F603" s="92"/>
      <c r="G603" s="92"/>
      <c r="H603" s="739"/>
      <c r="I603" s="771"/>
      <c r="J603" s="759"/>
      <c r="K603" s="46"/>
      <c r="L603" s="7"/>
      <c r="M603" s="7" t="s">
        <v>1029</v>
      </c>
      <c r="N603" s="92"/>
      <c r="O603" s="23"/>
      <c r="P603" s="23"/>
      <c r="Q603" s="23"/>
      <c r="R603" s="23"/>
      <c r="S603" s="91"/>
    </row>
    <row r="604" spans="1:19" ht="15" customHeight="1">
      <c r="A604" s="44">
        <v>3</v>
      </c>
      <c r="B604" s="53" t="s">
        <v>225</v>
      </c>
      <c r="C604" s="7" t="s">
        <v>1026</v>
      </c>
      <c r="D604" s="7"/>
      <c r="E604" s="55"/>
      <c r="F604" s="56"/>
      <c r="G604" s="237"/>
      <c r="H604" s="738" t="s">
        <v>687</v>
      </c>
      <c r="I604" s="771"/>
      <c r="J604" s="759"/>
      <c r="K604" s="46"/>
      <c r="L604" s="7"/>
      <c r="M604" s="7" t="s">
        <v>1029</v>
      </c>
      <c r="N604" s="92"/>
      <c r="O604" s="23"/>
      <c r="P604" s="23"/>
      <c r="Q604" s="23"/>
      <c r="R604" s="23"/>
      <c r="S604" s="91"/>
    </row>
    <row r="605" spans="1:19" ht="15" customHeight="1">
      <c r="A605" s="12"/>
      <c r="B605" s="41"/>
      <c r="C605" s="6"/>
      <c r="D605" s="6"/>
      <c r="E605" s="288"/>
      <c r="F605" s="161"/>
      <c r="G605" s="233"/>
      <c r="H605" s="743"/>
      <c r="I605" s="771"/>
      <c r="J605" s="759"/>
      <c r="K605" s="46"/>
      <c r="L605" s="7"/>
      <c r="M605" s="7" t="s">
        <v>1029</v>
      </c>
      <c r="N605" s="92"/>
      <c r="O605" s="23"/>
      <c r="P605" s="23"/>
      <c r="Q605" s="23"/>
      <c r="R605" s="23"/>
      <c r="S605" s="91"/>
    </row>
    <row r="606" spans="1:19" ht="15">
      <c r="A606" s="44">
        <v>4</v>
      </c>
      <c r="B606" s="53" t="s">
        <v>226</v>
      </c>
      <c r="C606" s="7" t="s">
        <v>1057</v>
      </c>
      <c r="D606" s="7"/>
      <c r="E606" s="55"/>
      <c r="F606" s="56"/>
      <c r="G606" s="237"/>
      <c r="H606" s="738" t="s">
        <v>687</v>
      </c>
      <c r="I606" s="771"/>
      <c r="J606" s="759"/>
      <c r="K606" s="46"/>
      <c r="L606" s="7"/>
      <c r="M606" s="7" t="s">
        <v>1029</v>
      </c>
      <c r="N606" s="92"/>
      <c r="O606" s="23"/>
      <c r="P606" s="23"/>
      <c r="Q606" s="23"/>
      <c r="R606" s="23"/>
      <c r="S606" s="91"/>
    </row>
    <row r="607" spans="1:19" ht="14.25" customHeight="1">
      <c r="A607" s="92"/>
      <c r="B607" s="92"/>
      <c r="C607" s="92"/>
      <c r="D607" s="92"/>
      <c r="E607" s="92"/>
      <c r="F607" s="92"/>
      <c r="G607" s="92"/>
      <c r="H607" s="739"/>
      <c r="I607" s="771"/>
      <c r="J607" s="759"/>
      <c r="K607" s="46"/>
      <c r="L607" s="7"/>
      <c r="M607" s="7" t="s">
        <v>1029</v>
      </c>
      <c r="N607" s="92"/>
      <c r="O607" s="23"/>
      <c r="P607" s="23"/>
      <c r="Q607" s="23"/>
      <c r="R607" s="23"/>
      <c r="S607" s="91"/>
    </row>
    <row r="608" spans="1:19" ht="15">
      <c r="A608" s="44">
        <v>5</v>
      </c>
      <c r="B608" s="53" t="s">
        <v>227</v>
      </c>
      <c r="C608" s="7" t="s">
        <v>1101</v>
      </c>
      <c r="D608" s="7"/>
      <c r="E608" s="55"/>
      <c r="F608" s="56"/>
      <c r="G608" s="237"/>
      <c r="H608" s="738" t="s">
        <v>687</v>
      </c>
      <c r="I608" s="771"/>
      <c r="J608" s="759"/>
      <c r="K608" s="46"/>
      <c r="L608" s="7"/>
      <c r="M608" s="7" t="s">
        <v>1029</v>
      </c>
      <c r="N608" s="92"/>
      <c r="O608" s="23"/>
      <c r="P608" s="23"/>
      <c r="Q608" s="23"/>
      <c r="R608" s="23"/>
      <c r="S608" s="91"/>
    </row>
    <row r="609" spans="1:19" ht="14.25" customHeight="1">
      <c r="A609" s="92"/>
      <c r="B609" s="92"/>
      <c r="C609" s="92"/>
      <c r="D609" s="92"/>
      <c r="E609" s="92"/>
      <c r="F609" s="92"/>
      <c r="G609" s="92"/>
      <c r="H609" s="739"/>
      <c r="I609" s="771"/>
      <c r="J609" s="759"/>
      <c r="K609" s="46"/>
      <c r="L609" s="7"/>
      <c r="M609" s="7" t="s">
        <v>1029</v>
      </c>
      <c r="N609" s="92"/>
      <c r="O609" s="23"/>
      <c r="P609" s="23"/>
      <c r="Q609" s="23"/>
      <c r="R609" s="23"/>
      <c r="S609" s="91"/>
    </row>
    <row r="610" spans="1:19" ht="13.5" customHeight="1">
      <c r="A610" s="44">
        <v>6</v>
      </c>
      <c r="B610" s="53" t="s">
        <v>193</v>
      </c>
      <c r="C610" s="7" t="s">
        <v>666</v>
      </c>
      <c r="D610" s="7"/>
      <c r="E610" s="55"/>
      <c r="F610" s="56"/>
      <c r="G610" s="237"/>
      <c r="H610" s="738" t="s">
        <v>687</v>
      </c>
      <c r="I610" s="771"/>
      <c r="J610" s="759"/>
      <c r="K610" s="46"/>
      <c r="L610" s="7"/>
      <c r="M610" s="7" t="s">
        <v>1029</v>
      </c>
      <c r="N610" s="92"/>
      <c r="O610" s="23"/>
      <c r="P610" s="23"/>
      <c r="Q610" s="23"/>
      <c r="R610" s="23"/>
      <c r="S610" s="91"/>
    </row>
    <row r="611" spans="1:19" ht="13.5" customHeight="1">
      <c r="A611" s="92"/>
      <c r="B611" s="92"/>
      <c r="C611" s="92"/>
      <c r="D611" s="92"/>
      <c r="E611" s="92"/>
      <c r="F611" s="92"/>
      <c r="G611" s="92"/>
      <c r="H611" s="739"/>
      <c r="I611" s="771"/>
      <c r="J611" s="759"/>
      <c r="K611" s="46"/>
      <c r="L611" s="7"/>
      <c r="M611" s="7" t="s">
        <v>1029</v>
      </c>
      <c r="N611" s="92"/>
      <c r="O611" s="23"/>
      <c r="P611" s="23"/>
      <c r="Q611" s="23"/>
      <c r="R611" s="23"/>
      <c r="S611" s="91"/>
    </row>
    <row r="612" spans="1:19" ht="15">
      <c r="A612" s="44">
        <v>7</v>
      </c>
      <c r="B612" s="53" t="s">
        <v>228</v>
      </c>
      <c r="C612" s="7" t="s">
        <v>671</v>
      </c>
      <c r="D612" s="7"/>
      <c r="E612" s="55">
        <v>4</v>
      </c>
      <c r="F612" s="56">
        <v>2</v>
      </c>
      <c r="G612" s="322"/>
      <c r="H612" s="825" t="s">
        <v>687</v>
      </c>
      <c r="I612" s="771"/>
      <c r="J612" s="759"/>
      <c r="K612" s="46"/>
      <c r="L612" s="7"/>
      <c r="M612" s="7" t="s">
        <v>1029</v>
      </c>
      <c r="N612" s="92"/>
      <c r="O612" s="23"/>
      <c r="P612" s="23"/>
      <c r="Q612" s="23"/>
      <c r="R612" s="23"/>
      <c r="S612" s="91"/>
    </row>
    <row r="613" spans="1:19" ht="15">
      <c r="A613" s="261"/>
      <c r="B613" s="262"/>
      <c r="C613" s="261"/>
      <c r="D613" s="261"/>
      <c r="E613" s="261"/>
      <c r="F613" s="261"/>
      <c r="G613" s="261"/>
      <c r="H613" s="825"/>
      <c r="I613" s="771"/>
      <c r="J613" s="759"/>
      <c r="K613" s="46"/>
      <c r="L613" s="7"/>
      <c r="M613" s="7" t="s">
        <v>1029</v>
      </c>
      <c r="N613" s="92"/>
      <c r="O613" s="23"/>
      <c r="P613" s="23"/>
      <c r="Q613" s="23"/>
      <c r="R613" s="23"/>
      <c r="S613" s="91"/>
    </row>
    <row r="614" spans="1:19" ht="15">
      <c r="A614" s="44">
        <v>8</v>
      </c>
      <c r="B614" s="53" t="s">
        <v>229</v>
      </c>
      <c r="C614" s="7" t="s">
        <v>667</v>
      </c>
      <c r="D614" s="7"/>
      <c r="E614" s="55"/>
      <c r="F614" s="56"/>
      <c r="G614" s="237"/>
      <c r="H614" s="738" t="s">
        <v>687</v>
      </c>
      <c r="I614" s="771"/>
      <c r="J614" s="759"/>
      <c r="K614" s="46"/>
      <c r="L614" s="7"/>
      <c r="M614" s="7" t="s">
        <v>1029</v>
      </c>
      <c r="N614" s="92"/>
      <c r="O614" s="23"/>
      <c r="P614" s="23"/>
      <c r="Q614" s="23"/>
      <c r="R614" s="23"/>
      <c r="S614" s="91"/>
    </row>
    <row r="615" spans="1:19" ht="14.25" customHeight="1">
      <c r="A615" s="92"/>
      <c r="B615" s="92"/>
      <c r="C615" s="92"/>
      <c r="D615" s="92"/>
      <c r="E615" s="92"/>
      <c r="F615" s="92"/>
      <c r="G615" s="92"/>
      <c r="H615" s="739"/>
      <c r="I615" s="771"/>
      <c r="J615" s="759"/>
      <c r="K615" s="46"/>
      <c r="L615" s="7"/>
      <c r="M615" s="7" t="s">
        <v>1029</v>
      </c>
      <c r="N615" s="92"/>
      <c r="O615" s="23"/>
      <c r="P615" s="23"/>
      <c r="Q615" s="23"/>
      <c r="R615" s="23"/>
      <c r="S615" s="91"/>
    </row>
    <row r="616" spans="1:19" ht="15">
      <c r="A616" s="44">
        <v>9</v>
      </c>
      <c r="B616" s="53" t="s">
        <v>230</v>
      </c>
      <c r="C616" s="7" t="s">
        <v>1028</v>
      </c>
      <c r="D616" s="7"/>
      <c r="E616" s="55"/>
      <c r="F616" s="56"/>
      <c r="G616" s="237"/>
      <c r="H616" s="738" t="s">
        <v>687</v>
      </c>
      <c r="I616" s="771"/>
      <c r="J616" s="759"/>
      <c r="K616" s="46"/>
      <c r="L616" s="7"/>
      <c r="M616" s="7" t="s">
        <v>1029</v>
      </c>
      <c r="N616" s="92"/>
      <c r="O616" s="23"/>
      <c r="P616" s="23"/>
      <c r="Q616" s="23"/>
      <c r="R616" s="23"/>
      <c r="S616" s="91"/>
    </row>
    <row r="617" spans="1:19" ht="14.25" customHeight="1">
      <c r="A617" s="92"/>
      <c r="B617" s="92"/>
      <c r="C617" s="92"/>
      <c r="D617" s="92"/>
      <c r="E617" s="92"/>
      <c r="F617" s="92"/>
      <c r="G617" s="92"/>
      <c r="H617" s="739"/>
      <c r="I617" s="771"/>
      <c r="J617" s="759"/>
      <c r="K617" s="46"/>
      <c r="L617" s="7"/>
      <c r="M617" s="7" t="s">
        <v>1029</v>
      </c>
      <c r="N617" s="92"/>
      <c r="O617" s="23"/>
      <c r="P617" s="23"/>
      <c r="Q617" s="23"/>
      <c r="R617" s="23"/>
      <c r="S617" s="91"/>
    </row>
    <row r="618" spans="1:19" ht="13.5" customHeight="1">
      <c r="A618" s="44">
        <v>10</v>
      </c>
      <c r="B618" s="53" t="s">
        <v>231</v>
      </c>
      <c r="C618" s="7" t="s">
        <v>1057</v>
      </c>
      <c r="D618" s="7"/>
      <c r="E618" s="55"/>
      <c r="F618" s="56"/>
      <c r="G618" s="237"/>
      <c r="H618" s="738" t="s">
        <v>687</v>
      </c>
      <c r="I618" s="771"/>
      <c r="J618" s="759"/>
      <c r="K618" s="46"/>
      <c r="L618" s="7"/>
      <c r="M618" s="7" t="s">
        <v>1029</v>
      </c>
      <c r="N618" s="92"/>
      <c r="O618" s="23"/>
      <c r="P618" s="23"/>
      <c r="Q618" s="23"/>
      <c r="R618" s="23"/>
      <c r="S618" s="91"/>
    </row>
    <row r="619" spans="1:19" ht="13.5" customHeight="1">
      <c r="A619" s="261"/>
      <c r="B619" s="262"/>
      <c r="C619" s="261"/>
      <c r="D619" s="261"/>
      <c r="E619" s="261"/>
      <c r="F619" s="261"/>
      <c r="G619" s="261"/>
      <c r="H619" s="739"/>
      <c r="I619" s="772"/>
      <c r="J619" s="760"/>
      <c r="K619" s="46"/>
      <c r="L619" s="7"/>
      <c r="M619" s="7" t="s">
        <v>1029</v>
      </c>
      <c r="N619" s="92"/>
      <c r="O619" s="23"/>
      <c r="P619" s="23"/>
      <c r="Q619" s="23"/>
      <c r="R619" s="23"/>
      <c r="S619" s="91"/>
    </row>
    <row r="620" spans="1:19" ht="8.25" customHeight="1">
      <c r="A620" s="261"/>
      <c r="B620" s="262"/>
      <c r="C620" s="261"/>
      <c r="D620" s="261"/>
      <c r="E620" s="261"/>
      <c r="F620" s="261"/>
      <c r="G620" s="261"/>
      <c r="H620" s="261"/>
      <c r="I620" s="341"/>
      <c r="J620" s="341"/>
      <c r="K620" s="261"/>
      <c r="L620" s="261"/>
      <c r="M620" s="261"/>
      <c r="N620" s="261"/>
      <c r="O620" s="23"/>
      <c r="P620" s="23"/>
      <c r="Q620" s="23"/>
      <c r="R620" s="23"/>
      <c r="S620" s="91"/>
    </row>
    <row r="621" spans="1:19" ht="13.5" customHeight="1">
      <c r="A621" s="44">
        <v>1</v>
      </c>
      <c r="B621" s="53" t="s">
        <v>772</v>
      </c>
      <c r="C621" s="7"/>
      <c r="D621" s="7"/>
      <c r="E621" s="55"/>
      <c r="F621" s="56"/>
      <c r="G621" s="237"/>
      <c r="H621" s="738" t="s">
        <v>687</v>
      </c>
      <c r="I621" s="690" t="s">
        <v>764</v>
      </c>
      <c r="J621" s="758" t="s">
        <v>1428</v>
      </c>
      <c r="K621" s="42" t="s">
        <v>1204</v>
      </c>
      <c r="L621" s="7">
        <v>7</v>
      </c>
      <c r="M621" s="7">
        <v>2</v>
      </c>
      <c r="N621" s="92" t="s">
        <v>1205</v>
      </c>
      <c r="O621" s="23"/>
      <c r="P621" s="23"/>
      <c r="Q621" s="23"/>
      <c r="R621" s="23"/>
      <c r="S621" s="91"/>
    </row>
    <row r="622" spans="1:19" ht="13.5" customHeight="1">
      <c r="A622" s="12"/>
      <c r="B622" s="41"/>
      <c r="C622" s="6"/>
      <c r="D622" s="6"/>
      <c r="E622" s="288"/>
      <c r="F622" s="161"/>
      <c r="G622" s="419" t="s">
        <v>779</v>
      </c>
      <c r="H622" s="743"/>
      <c r="I622" s="666"/>
      <c r="J622" s="759"/>
      <c r="K622" s="42" t="s">
        <v>780</v>
      </c>
      <c r="L622" s="7">
        <v>8</v>
      </c>
      <c r="M622" s="7">
        <v>1</v>
      </c>
      <c r="N622" s="92" t="s">
        <v>1205</v>
      </c>
      <c r="O622" s="23"/>
      <c r="P622" s="23"/>
      <c r="Q622" s="23"/>
      <c r="R622" s="23"/>
      <c r="S622" s="91"/>
    </row>
    <row r="623" spans="1:19" ht="13.5" customHeight="1">
      <c r="A623" s="12"/>
      <c r="B623" s="41"/>
      <c r="C623" s="6"/>
      <c r="D623" s="6"/>
      <c r="E623" s="288"/>
      <c r="F623" s="161"/>
      <c r="G623" s="419"/>
      <c r="H623" s="816"/>
      <c r="I623" s="666"/>
      <c r="J623" s="759"/>
      <c r="K623" s="46" t="s">
        <v>798</v>
      </c>
      <c r="L623" s="7">
        <v>13</v>
      </c>
      <c r="M623" s="7" t="s">
        <v>1029</v>
      </c>
      <c r="N623" s="92" t="s">
        <v>1205</v>
      </c>
      <c r="O623" s="23"/>
      <c r="P623" s="23"/>
      <c r="Q623" s="23"/>
      <c r="R623" s="23"/>
      <c r="S623" s="91"/>
    </row>
    <row r="624" spans="1:19" ht="13.5" customHeight="1">
      <c r="A624" s="92"/>
      <c r="B624" s="92"/>
      <c r="C624" s="92"/>
      <c r="D624" s="92"/>
      <c r="E624" s="92"/>
      <c r="F624" s="92"/>
      <c r="G624" s="92"/>
      <c r="H624" s="739"/>
      <c r="I624" s="666"/>
      <c r="J624" s="759"/>
      <c r="K624" s="42" t="s">
        <v>774</v>
      </c>
      <c r="L624" s="7">
        <v>9</v>
      </c>
      <c r="M624" s="7" t="s">
        <v>1029</v>
      </c>
      <c r="N624" s="92" t="s">
        <v>1205</v>
      </c>
      <c r="O624" s="23"/>
      <c r="P624" s="23"/>
      <c r="Q624" s="23"/>
      <c r="R624" s="23"/>
      <c r="S624" s="91"/>
    </row>
    <row r="625" spans="1:19" ht="15">
      <c r="A625" s="44">
        <v>2</v>
      </c>
      <c r="B625" s="53" t="s">
        <v>770</v>
      </c>
      <c r="C625" s="7"/>
      <c r="D625" s="7"/>
      <c r="E625" s="55"/>
      <c r="F625" s="56"/>
      <c r="G625" s="237"/>
      <c r="H625" s="738" t="s">
        <v>687</v>
      </c>
      <c r="I625" s="666"/>
      <c r="J625" s="759"/>
      <c r="K625" s="42" t="s">
        <v>774</v>
      </c>
      <c r="L625" s="7">
        <v>9</v>
      </c>
      <c r="M625" s="7" t="s">
        <v>1029</v>
      </c>
      <c r="N625" s="92" t="s">
        <v>1205</v>
      </c>
      <c r="O625" s="23"/>
      <c r="P625" s="23"/>
      <c r="Q625" s="23"/>
      <c r="R625" s="23"/>
      <c r="S625" s="91"/>
    </row>
    <row r="626" spans="1:19" ht="15">
      <c r="A626" s="12"/>
      <c r="B626" s="41"/>
      <c r="C626" s="6"/>
      <c r="D626" s="6"/>
      <c r="E626" s="288"/>
      <c r="F626" s="161"/>
      <c r="G626" s="419" t="s">
        <v>778</v>
      </c>
      <c r="H626" s="743"/>
      <c r="I626" s="666"/>
      <c r="J626" s="759"/>
      <c r="K626" s="42" t="s">
        <v>771</v>
      </c>
      <c r="L626" s="7">
        <v>14</v>
      </c>
      <c r="M626" s="7" t="s">
        <v>1029</v>
      </c>
      <c r="N626" s="92" t="s">
        <v>1205</v>
      </c>
      <c r="O626" s="23"/>
      <c r="P626" s="23"/>
      <c r="Q626" s="23"/>
      <c r="R626" s="23"/>
      <c r="S626" s="91"/>
    </row>
    <row r="627" spans="1:19" ht="15">
      <c r="A627" s="12"/>
      <c r="B627" s="41"/>
      <c r="C627" s="6"/>
      <c r="D627" s="6"/>
      <c r="E627" s="288"/>
      <c r="F627" s="161"/>
      <c r="G627" s="419"/>
      <c r="H627" s="816"/>
      <c r="I627" s="666"/>
      <c r="J627" s="759"/>
      <c r="K627" s="42" t="s">
        <v>794</v>
      </c>
      <c r="L627" s="7" t="s">
        <v>769</v>
      </c>
      <c r="M627" s="7" t="s">
        <v>1029</v>
      </c>
      <c r="N627" s="92" t="s">
        <v>1205</v>
      </c>
      <c r="O627" s="23"/>
      <c r="P627" s="23"/>
      <c r="Q627" s="23"/>
      <c r="R627" s="23"/>
      <c r="S627" s="91"/>
    </row>
    <row r="628" spans="1:19" ht="14.25" customHeight="1">
      <c r="A628" s="92"/>
      <c r="B628" s="92"/>
      <c r="C628" s="92"/>
      <c r="D628" s="92"/>
      <c r="E628" s="92"/>
      <c r="F628" s="92"/>
      <c r="G628" s="92"/>
      <c r="H628" s="739"/>
      <c r="I628" s="666"/>
      <c r="J628" s="759"/>
      <c r="K628" s="42" t="s">
        <v>1204</v>
      </c>
      <c r="L628" s="7">
        <v>7</v>
      </c>
      <c r="M628" s="7">
        <v>2</v>
      </c>
      <c r="N628" s="92" t="s">
        <v>1205</v>
      </c>
      <c r="O628" s="23"/>
      <c r="P628" s="23"/>
      <c r="Q628" s="23"/>
      <c r="R628" s="23"/>
      <c r="S628" s="91"/>
    </row>
    <row r="629" spans="1:19" ht="15.75" customHeight="1">
      <c r="A629" s="44">
        <v>3</v>
      </c>
      <c r="B629" s="53" t="s">
        <v>223</v>
      </c>
      <c r="C629" s="7" t="s">
        <v>671</v>
      </c>
      <c r="D629" s="7"/>
      <c r="E629" s="55"/>
      <c r="F629" s="56"/>
      <c r="G629" s="237"/>
      <c r="H629" s="738" t="s">
        <v>687</v>
      </c>
      <c r="I629" s="666"/>
      <c r="J629" s="759"/>
      <c r="K629" s="42" t="s">
        <v>782</v>
      </c>
      <c r="L629" s="7">
        <v>7</v>
      </c>
      <c r="M629" s="7">
        <v>2</v>
      </c>
      <c r="N629" s="92" t="s">
        <v>1205</v>
      </c>
      <c r="O629" s="23"/>
      <c r="P629" s="23"/>
      <c r="Q629" s="23"/>
      <c r="R629" s="23"/>
      <c r="S629" s="91"/>
    </row>
    <row r="630" spans="1:19" ht="14.25" customHeight="1">
      <c r="A630" s="92"/>
      <c r="B630" s="92"/>
      <c r="C630" s="92"/>
      <c r="D630" s="92"/>
      <c r="E630" s="92"/>
      <c r="F630" s="92"/>
      <c r="G630" s="419" t="s">
        <v>779</v>
      </c>
      <c r="H630" s="739"/>
      <c r="I630" s="666"/>
      <c r="J630" s="759"/>
      <c r="K630" s="42" t="s">
        <v>783</v>
      </c>
      <c r="L630" s="7">
        <v>28</v>
      </c>
      <c r="M630" s="7" t="s">
        <v>1029</v>
      </c>
      <c r="N630" s="92" t="s">
        <v>1205</v>
      </c>
      <c r="O630" s="23"/>
      <c r="P630" s="23"/>
      <c r="Q630" s="23"/>
      <c r="R630" s="23"/>
      <c r="S630" s="91"/>
    </row>
    <row r="631" spans="1:19" ht="15">
      <c r="A631" s="44">
        <v>4</v>
      </c>
      <c r="B631" s="53" t="s">
        <v>773</v>
      </c>
      <c r="C631" s="7"/>
      <c r="D631" s="7"/>
      <c r="E631" s="55"/>
      <c r="F631" s="56"/>
      <c r="G631" s="237"/>
      <c r="H631" s="738" t="s">
        <v>687</v>
      </c>
      <c r="I631" s="666"/>
      <c r="J631" s="759"/>
      <c r="K631" s="46" t="s">
        <v>200</v>
      </c>
      <c r="L631" s="7" t="s">
        <v>769</v>
      </c>
      <c r="M631" s="7" t="s">
        <v>1029</v>
      </c>
      <c r="N631" s="92" t="s">
        <v>1205</v>
      </c>
      <c r="O631" s="23"/>
      <c r="P631" s="23"/>
      <c r="Q631" s="23"/>
      <c r="R631" s="23"/>
      <c r="S631" s="91"/>
    </row>
    <row r="632" spans="1:19" ht="15" customHeight="1">
      <c r="A632" s="261"/>
      <c r="B632" s="262"/>
      <c r="C632" s="261"/>
      <c r="D632" s="261"/>
      <c r="E632" s="261"/>
      <c r="F632" s="261"/>
      <c r="G632" s="261"/>
      <c r="H632" s="739"/>
      <c r="I632" s="666"/>
      <c r="J632" s="759"/>
      <c r="K632" s="42" t="s">
        <v>1204</v>
      </c>
      <c r="L632" s="7">
        <v>7</v>
      </c>
      <c r="M632" s="7">
        <v>2</v>
      </c>
      <c r="N632" s="92" t="s">
        <v>1205</v>
      </c>
      <c r="O632" s="23"/>
      <c r="P632" s="23"/>
      <c r="Q632" s="23"/>
      <c r="R632" s="23"/>
      <c r="S632" s="91"/>
    </row>
    <row r="633" spans="1:19" ht="15">
      <c r="A633" s="44">
        <v>5</v>
      </c>
      <c r="B633" s="53" t="s">
        <v>1371</v>
      </c>
      <c r="C633" s="7"/>
      <c r="D633" s="7"/>
      <c r="E633" s="55">
        <v>1</v>
      </c>
      <c r="F633" s="56"/>
      <c r="G633" s="237"/>
      <c r="H633" s="738" t="s">
        <v>687</v>
      </c>
      <c r="I633" s="666"/>
      <c r="J633" s="759"/>
      <c r="K633" s="42" t="s">
        <v>767</v>
      </c>
      <c r="L633" s="7">
        <v>15</v>
      </c>
      <c r="M633" s="7" t="s">
        <v>1029</v>
      </c>
      <c r="N633" s="92" t="s">
        <v>1205</v>
      </c>
      <c r="O633" s="23"/>
      <c r="P633" s="23"/>
      <c r="Q633" s="23"/>
      <c r="R633" s="23"/>
      <c r="S633" s="91"/>
    </row>
    <row r="634" spans="1:19" ht="15">
      <c r="A634" s="12"/>
      <c r="B634" s="41"/>
      <c r="C634" s="6"/>
      <c r="D634" s="6"/>
      <c r="E634" s="288"/>
      <c r="F634" s="161"/>
      <c r="G634" s="419" t="s">
        <v>776</v>
      </c>
      <c r="H634" s="721"/>
      <c r="I634" s="666"/>
      <c r="J634" s="759"/>
      <c r="K634" s="42" t="s">
        <v>775</v>
      </c>
      <c r="L634" s="7">
        <v>24</v>
      </c>
      <c r="M634" s="7" t="s">
        <v>1029</v>
      </c>
      <c r="N634" s="92" t="s">
        <v>1205</v>
      </c>
      <c r="O634" s="23"/>
      <c r="P634" s="23"/>
      <c r="Q634" s="23"/>
      <c r="R634" s="23"/>
      <c r="S634" s="91"/>
    </row>
    <row r="635" spans="1:19" ht="14.25" customHeight="1">
      <c r="A635" s="92"/>
      <c r="B635" s="92"/>
      <c r="C635" s="92"/>
      <c r="D635" s="92"/>
      <c r="E635" s="92"/>
      <c r="F635" s="92"/>
      <c r="G635" s="92"/>
      <c r="H635" s="739"/>
      <c r="I635" s="666"/>
      <c r="J635" s="759"/>
      <c r="K635" s="42" t="s">
        <v>774</v>
      </c>
      <c r="L635" s="7">
        <v>9</v>
      </c>
      <c r="M635" s="7" t="s">
        <v>1029</v>
      </c>
      <c r="N635" s="92" t="s">
        <v>1205</v>
      </c>
      <c r="O635" s="23"/>
      <c r="P635" s="23"/>
      <c r="Q635" s="23"/>
      <c r="R635" s="23"/>
      <c r="S635" s="91"/>
    </row>
    <row r="636" spans="1:19" ht="15">
      <c r="A636" s="44">
        <v>6</v>
      </c>
      <c r="B636" s="53" t="s">
        <v>1372</v>
      </c>
      <c r="C636" s="7"/>
      <c r="D636" s="7"/>
      <c r="E636" s="55">
        <v>1</v>
      </c>
      <c r="F636" s="56"/>
      <c r="G636" s="237"/>
      <c r="H636" s="738" t="s">
        <v>687</v>
      </c>
      <c r="I636" s="666"/>
      <c r="J636" s="759"/>
      <c r="K636" s="42" t="s">
        <v>774</v>
      </c>
      <c r="L636" s="7">
        <v>9</v>
      </c>
      <c r="M636" s="7" t="s">
        <v>1029</v>
      </c>
      <c r="N636" s="92" t="s">
        <v>1205</v>
      </c>
      <c r="O636" s="23"/>
      <c r="P636" s="23"/>
      <c r="Q636" s="23"/>
      <c r="R636" s="23"/>
      <c r="S636" s="91"/>
    </row>
    <row r="637" spans="1:19" ht="15">
      <c r="A637" s="12"/>
      <c r="B637" s="41"/>
      <c r="C637" s="6"/>
      <c r="D637" s="6"/>
      <c r="E637" s="288"/>
      <c r="F637" s="161"/>
      <c r="G637" s="419" t="s">
        <v>776</v>
      </c>
      <c r="H637" s="721"/>
      <c r="I637" s="666"/>
      <c r="J637" s="759"/>
      <c r="K637" s="42" t="s">
        <v>777</v>
      </c>
      <c r="L637" s="7">
        <v>25</v>
      </c>
      <c r="M637" s="7" t="s">
        <v>1029</v>
      </c>
      <c r="N637" s="92" t="s">
        <v>1205</v>
      </c>
      <c r="O637" s="23"/>
      <c r="P637" s="23"/>
      <c r="Q637" s="23"/>
      <c r="R637" s="23"/>
      <c r="S637" s="91"/>
    </row>
    <row r="638" spans="1:19" ht="15">
      <c r="A638" s="7" t="s">
        <v>769</v>
      </c>
      <c r="B638" s="53" t="s">
        <v>229</v>
      </c>
      <c r="C638" s="7" t="s">
        <v>667</v>
      </c>
      <c r="D638" s="7"/>
      <c r="E638" s="55"/>
      <c r="F638" s="56"/>
      <c r="G638" s="237"/>
      <c r="H638" s="738" t="s">
        <v>687</v>
      </c>
      <c r="I638" s="666"/>
      <c r="J638" s="759"/>
      <c r="K638" s="42" t="s">
        <v>768</v>
      </c>
      <c r="L638" s="7" t="s">
        <v>769</v>
      </c>
      <c r="M638" s="7" t="s">
        <v>1029</v>
      </c>
      <c r="N638" s="92" t="s">
        <v>1205</v>
      </c>
      <c r="O638" s="23"/>
      <c r="P638" s="23"/>
      <c r="Q638" s="23"/>
      <c r="R638" s="23"/>
      <c r="S638" s="91"/>
    </row>
    <row r="639" spans="1:19" ht="15">
      <c r="A639" s="12"/>
      <c r="B639" s="41"/>
      <c r="C639" s="6"/>
      <c r="D639" s="6"/>
      <c r="E639" s="288"/>
      <c r="F639" s="161"/>
      <c r="G639" s="233"/>
      <c r="H639" s="743"/>
      <c r="I639" s="666"/>
      <c r="J639" s="759"/>
      <c r="K639" s="46" t="s">
        <v>200</v>
      </c>
      <c r="L639" s="7" t="s">
        <v>769</v>
      </c>
      <c r="M639" s="7" t="s">
        <v>1029</v>
      </c>
      <c r="N639" s="92" t="s">
        <v>1205</v>
      </c>
      <c r="O639" s="23"/>
      <c r="P639" s="23"/>
      <c r="Q639" s="23"/>
      <c r="R639" s="23"/>
      <c r="S639" s="91"/>
    </row>
    <row r="640" spans="1:19" ht="13.5" customHeight="1">
      <c r="A640" s="44">
        <v>7</v>
      </c>
      <c r="B640" s="53" t="s">
        <v>781</v>
      </c>
      <c r="C640" s="7"/>
      <c r="D640" s="7"/>
      <c r="E640" s="55"/>
      <c r="F640" s="56"/>
      <c r="G640" s="237"/>
      <c r="H640" s="738" t="s">
        <v>687</v>
      </c>
      <c r="I640" s="666"/>
      <c r="J640" s="759"/>
      <c r="K640" s="42" t="s">
        <v>786</v>
      </c>
      <c r="L640" s="7">
        <v>16</v>
      </c>
      <c r="M640" s="7" t="s">
        <v>1029</v>
      </c>
      <c r="N640" s="92" t="s">
        <v>1205</v>
      </c>
      <c r="O640" s="23"/>
      <c r="P640" s="23"/>
      <c r="Q640" s="23"/>
      <c r="R640" s="23"/>
      <c r="S640" s="91"/>
    </row>
    <row r="641" spans="1:19" ht="13.5" customHeight="1">
      <c r="A641" s="12"/>
      <c r="B641" s="41"/>
      <c r="C641" s="6"/>
      <c r="D641" s="6"/>
      <c r="E641" s="288"/>
      <c r="F641" s="161"/>
      <c r="G641" s="233"/>
      <c r="H641" s="743"/>
      <c r="I641" s="666"/>
      <c r="J641" s="759"/>
      <c r="K641" s="46" t="s">
        <v>200</v>
      </c>
      <c r="L641" s="48" t="s">
        <v>797</v>
      </c>
      <c r="M641" s="7"/>
      <c r="N641" s="92" t="s">
        <v>1205</v>
      </c>
      <c r="O641" s="23"/>
      <c r="P641" s="23"/>
      <c r="Q641" s="23"/>
      <c r="R641" s="23"/>
      <c r="S641" s="91"/>
    </row>
    <row r="642" spans="1:19" ht="15">
      <c r="A642" s="44">
        <v>8</v>
      </c>
      <c r="B642" s="53" t="s">
        <v>226</v>
      </c>
      <c r="C642" s="7"/>
      <c r="D642" s="7"/>
      <c r="E642" s="55"/>
      <c r="F642" s="56"/>
      <c r="G642" s="237"/>
      <c r="H642" s="738" t="s">
        <v>687</v>
      </c>
      <c r="I642" s="666"/>
      <c r="J642" s="759"/>
      <c r="K642" s="42" t="s">
        <v>785</v>
      </c>
      <c r="L642" s="7">
        <v>24</v>
      </c>
      <c r="M642" s="7" t="s">
        <v>1029</v>
      </c>
      <c r="N642" s="92" t="s">
        <v>1205</v>
      </c>
      <c r="O642" s="23"/>
      <c r="P642" s="23"/>
      <c r="Q642" s="23"/>
      <c r="R642" s="23"/>
      <c r="S642" s="91"/>
    </row>
    <row r="643" spans="1:19" ht="14.25" customHeight="1">
      <c r="A643" s="92"/>
      <c r="B643" s="92"/>
      <c r="C643" s="92"/>
      <c r="D643" s="92"/>
      <c r="E643" s="92"/>
      <c r="F643" s="92"/>
      <c r="G643" s="419" t="s">
        <v>778</v>
      </c>
      <c r="H643" s="739"/>
      <c r="I643" s="666"/>
      <c r="J643" s="759"/>
      <c r="K643" s="46" t="s">
        <v>799</v>
      </c>
      <c r="L643" s="7">
        <v>22</v>
      </c>
      <c r="M643" s="7" t="s">
        <v>1029</v>
      </c>
      <c r="N643" s="92" t="s">
        <v>1205</v>
      </c>
      <c r="O643" s="23"/>
      <c r="P643" s="23"/>
      <c r="Q643" s="23"/>
      <c r="R643" s="23"/>
      <c r="S643" s="91"/>
    </row>
    <row r="644" spans="1:19" ht="15">
      <c r="A644" s="44">
        <v>9</v>
      </c>
      <c r="B644" s="53" t="s">
        <v>784</v>
      </c>
      <c r="C644" s="7"/>
      <c r="D644" s="7"/>
      <c r="E644" s="55"/>
      <c r="F644" s="56"/>
      <c r="G644" s="237"/>
      <c r="H644" s="738" t="s">
        <v>687</v>
      </c>
      <c r="I644" s="666"/>
      <c r="J644" s="759"/>
      <c r="K644" s="42" t="s">
        <v>787</v>
      </c>
      <c r="L644" s="7">
        <v>30</v>
      </c>
      <c r="M644" s="7" t="s">
        <v>1029</v>
      </c>
      <c r="N644" s="92" t="s">
        <v>1205</v>
      </c>
      <c r="O644" s="23"/>
      <c r="P644" s="23"/>
      <c r="Q644" s="23"/>
      <c r="R644" s="23"/>
      <c r="S644" s="91"/>
    </row>
    <row r="645" spans="1:19" ht="15" customHeight="1">
      <c r="A645" s="261"/>
      <c r="B645" s="262"/>
      <c r="C645" s="261"/>
      <c r="D645" s="261"/>
      <c r="E645" s="261"/>
      <c r="F645" s="261"/>
      <c r="G645" s="419" t="s">
        <v>778</v>
      </c>
      <c r="H645" s="739"/>
      <c r="I645" s="666"/>
      <c r="J645" s="759"/>
      <c r="K645" s="46" t="s">
        <v>795</v>
      </c>
      <c r="L645" s="7">
        <v>19</v>
      </c>
      <c r="M645" s="7" t="s">
        <v>1029</v>
      </c>
      <c r="N645" s="92" t="s">
        <v>1205</v>
      </c>
      <c r="O645" s="23"/>
      <c r="P645" s="23"/>
      <c r="Q645" s="23"/>
      <c r="R645" s="23"/>
      <c r="S645" s="91"/>
    </row>
    <row r="646" spans="1:19" ht="15">
      <c r="A646" s="44">
        <v>10</v>
      </c>
      <c r="B646" s="53" t="s">
        <v>773</v>
      </c>
      <c r="C646" s="7"/>
      <c r="D646" s="7"/>
      <c r="E646" s="55"/>
      <c r="F646" s="56"/>
      <c r="G646" s="237"/>
      <c r="H646" s="738" t="s">
        <v>687</v>
      </c>
      <c r="I646" s="666"/>
      <c r="J646" s="759"/>
      <c r="K646" s="42" t="s">
        <v>790</v>
      </c>
      <c r="L646" s="7">
        <v>34</v>
      </c>
      <c r="M646" s="7" t="s">
        <v>1029</v>
      </c>
      <c r="N646" s="92" t="s">
        <v>1205</v>
      </c>
      <c r="O646" s="23"/>
      <c r="P646" s="23"/>
      <c r="Q646" s="23"/>
      <c r="R646" s="23"/>
      <c r="S646" s="91"/>
    </row>
    <row r="647" spans="1:19" ht="15" customHeight="1">
      <c r="A647" s="261"/>
      <c r="B647" s="262"/>
      <c r="C647" s="261"/>
      <c r="D647" s="261"/>
      <c r="E647" s="261"/>
      <c r="F647" s="261"/>
      <c r="G647" s="261"/>
      <c r="H647" s="739"/>
      <c r="I647" s="666"/>
      <c r="J647" s="759"/>
      <c r="K647" s="46" t="s">
        <v>200</v>
      </c>
      <c r="L647" s="7" t="s">
        <v>769</v>
      </c>
      <c r="M647" s="7" t="s">
        <v>1029</v>
      </c>
      <c r="N647" s="92" t="s">
        <v>1205</v>
      </c>
      <c r="O647" s="23"/>
      <c r="P647" s="23"/>
      <c r="Q647" s="23"/>
      <c r="R647" s="23"/>
      <c r="S647" s="91"/>
    </row>
    <row r="648" spans="1:19" ht="15">
      <c r="A648" s="44">
        <v>11</v>
      </c>
      <c r="B648" s="53" t="s">
        <v>227</v>
      </c>
      <c r="C648" s="7" t="s">
        <v>1101</v>
      </c>
      <c r="D648" s="7"/>
      <c r="E648" s="55"/>
      <c r="F648" s="56"/>
      <c r="G648" s="237"/>
      <c r="H648" s="738" t="s">
        <v>687</v>
      </c>
      <c r="I648" s="666"/>
      <c r="J648" s="759"/>
      <c r="K648" s="42" t="s">
        <v>791</v>
      </c>
      <c r="L648" s="7">
        <v>40</v>
      </c>
      <c r="M648" s="7" t="s">
        <v>1029</v>
      </c>
      <c r="N648" s="92" t="s">
        <v>1205</v>
      </c>
      <c r="O648" s="23"/>
      <c r="P648" s="23"/>
      <c r="Q648" s="23"/>
      <c r="R648" s="23"/>
      <c r="S648" s="91"/>
    </row>
    <row r="649" spans="1:19" ht="15" customHeight="1">
      <c r="A649" s="261"/>
      <c r="B649" s="262"/>
      <c r="C649" s="261"/>
      <c r="D649" s="261"/>
      <c r="E649" s="261"/>
      <c r="F649" s="261"/>
      <c r="G649" s="261"/>
      <c r="H649" s="739"/>
      <c r="I649" s="666"/>
      <c r="J649" s="759"/>
      <c r="K649" s="46" t="s">
        <v>796</v>
      </c>
      <c r="L649" s="7">
        <v>23</v>
      </c>
      <c r="M649" s="7" t="s">
        <v>1029</v>
      </c>
      <c r="N649" s="92" t="s">
        <v>1205</v>
      </c>
      <c r="O649" s="23"/>
      <c r="P649" s="23"/>
      <c r="Q649" s="23"/>
      <c r="R649" s="23"/>
      <c r="S649" s="91"/>
    </row>
    <row r="650" spans="1:19" ht="15">
      <c r="A650" s="44">
        <v>12</v>
      </c>
      <c r="B650" s="53" t="s">
        <v>792</v>
      </c>
      <c r="C650" s="7"/>
      <c r="D650" s="7"/>
      <c r="E650" s="55"/>
      <c r="F650" s="56"/>
      <c r="G650" s="237"/>
      <c r="H650" s="44" t="s">
        <v>687</v>
      </c>
      <c r="I650" s="691"/>
      <c r="J650" s="760"/>
      <c r="K650" s="42" t="s">
        <v>791</v>
      </c>
      <c r="L650" s="48" t="s">
        <v>793</v>
      </c>
      <c r="M650" s="7"/>
      <c r="N650" s="92" t="s">
        <v>1205</v>
      </c>
      <c r="O650" s="23"/>
      <c r="P650" s="23"/>
      <c r="Q650" s="23"/>
      <c r="R650" s="23"/>
      <c r="S650" s="91"/>
    </row>
    <row r="651" spans="1:14" ht="15.75" thickBot="1">
      <c r="A651" s="261"/>
      <c r="B651" s="262"/>
      <c r="C651" s="261"/>
      <c r="D651" s="261"/>
      <c r="E651" s="261"/>
      <c r="F651" s="261"/>
      <c r="G651" s="261"/>
      <c r="H651" s="261"/>
      <c r="I651" s="261"/>
      <c r="J651" s="261"/>
      <c r="K651" s="145" t="s">
        <v>1047</v>
      </c>
      <c r="L651" s="144"/>
      <c r="M651" s="146">
        <f>SUM(M600:M650)</f>
        <v>9</v>
      </c>
      <c r="N651" s="9"/>
    </row>
    <row r="652" spans="1:18" ht="15">
      <c r="A652" s="261"/>
      <c r="B652" s="262"/>
      <c r="C652" s="261"/>
      <c r="D652" s="261"/>
      <c r="E652" s="261"/>
      <c r="F652" s="261"/>
      <c r="G652" s="261"/>
      <c r="H652" s="261"/>
      <c r="I652" s="261"/>
      <c r="J652" s="235"/>
      <c r="K652" s="235"/>
      <c r="L652" s="235"/>
      <c r="M652" s="166" t="s">
        <v>19</v>
      </c>
      <c r="N652" s="6"/>
      <c r="O652" s="100">
        <f>SUM(O600:O651)</f>
        <v>0</v>
      </c>
      <c r="P652" s="7">
        <f>SUM(P600:P651)</f>
        <v>0</v>
      </c>
      <c r="Q652" s="7">
        <f>SUM(Q600:Q651)</f>
        <v>0</v>
      </c>
      <c r="R652" s="7">
        <f>SUM(R600:R651)</f>
        <v>0</v>
      </c>
    </row>
    <row r="653" spans="1:20" ht="15">
      <c r="A653" s="261"/>
      <c r="B653" s="262"/>
      <c r="C653" s="261"/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8"/>
      <c r="P653" s="8"/>
      <c r="Q653" s="8"/>
      <c r="R653" s="8"/>
      <c r="S653" s="129"/>
      <c r="T653" s="129"/>
    </row>
    <row r="654" spans="1:22" ht="71.25">
      <c r="A654" s="95" t="s">
        <v>1018</v>
      </c>
      <c r="B654" s="95" t="s">
        <v>1015</v>
      </c>
      <c r="C654" s="95" t="s">
        <v>6</v>
      </c>
      <c r="D654" s="95" t="s">
        <v>662</v>
      </c>
      <c r="E654" s="96" t="s">
        <v>1033</v>
      </c>
      <c r="F654" s="97" t="s">
        <v>1034</v>
      </c>
      <c r="G654" s="95" t="s">
        <v>7</v>
      </c>
      <c r="H654" s="95" t="s">
        <v>1019</v>
      </c>
      <c r="I654" s="98" t="s">
        <v>626</v>
      </c>
      <c r="J654" s="99" t="s">
        <v>930</v>
      </c>
      <c r="K654" s="95" t="s">
        <v>931</v>
      </c>
      <c r="L654" s="110" t="s">
        <v>1017</v>
      </c>
      <c r="M654" s="199" t="s">
        <v>1043</v>
      </c>
      <c r="N654" s="150" t="s">
        <v>655</v>
      </c>
      <c r="O654" s="105" t="s">
        <v>656</v>
      </c>
      <c r="P654" s="98" t="s">
        <v>657</v>
      </c>
      <c r="Q654" s="98" t="s">
        <v>658</v>
      </c>
      <c r="R654" s="98" t="s">
        <v>659</v>
      </c>
      <c r="S654" s="6"/>
      <c r="T654" s="14"/>
      <c r="U654" s="14"/>
      <c r="V654" s="14"/>
    </row>
    <row r="655" spans="1:14" ht="15">
      <c r="A655" s="261"/>
      <c r="B655" s="17" t="s">
        <v>1045</v>
      </c>
      <c r="C655" s="35">
        <f>SUM(M672)</f>
        <v>0</v>
      </c>
      <c r="D655" s="234" t="s">
        <v>763</v>
      </c>
      <c r="E655" s="236"/>
      <c r="F655" s="19"/>
      <c r="J655" s="29"/>
      <c r="K655" s="41"/>
      <c r="L655" s="109"/>
      <c r="M655" s="6"/>
      <c r="N655" s="10"/>
    </row>
    <row r="656" spans="1:22" ht="64.5" customHeight="1">
      <c r="A656" s="261"/>
      <c r="B656" s="262"/>
      <c r="C656" s="261"/>
      <c r="D656" s="261"/>
      <c r="E656" s="261"/>
      <c r="F656" s="261"/>
      <c r="G656" s="277"/>
      <c r="H656" s="44" t="s">
        <v>687</v>
      </c>
      <c r="I656" s="181" t="s">
        <v>186</v>
      </c>
      <c r="J656" s="263">
        <v>43441</v>
      </c>
      <c r="K656" s="46" t="s">
        <v>998</v>
      </c>
      <c r="L656" s="7">
        <v>2</v>
      </c>
      <c r="M656" s="7" t="s">
        <v>1029</v>
      </c>
      <c r="N656" s="6"/>
      <c r="O656" s="6"/>
      <c r="P656" s="6"/>
      <c r="Q656" s="6"/>
      <c r="R656" s="6"/>
      <c r="S656" s="6"/>
      <c r="T656" s="14"/>
      <c r="U656" s="14"/>
      <c r="V656" s="14"/>
    </row>
    <row r="657" spans="1:19" ht="15">
      <c r="A657" s="44">
        <v>1</v>
      </c>
      <c r="B657" s="53" t="s">
        <v>1070</v>
      </c>
      <c r="C657" s="48" t="s">
        <v>933</v>
      </c>
      <c r="D657" s="7"/>
      <c r="E657" s="55"/>
      <c r="F657" s="56"/>
      <c r="G657" s="237"/>
      <c r="H657" s="738" t="s">
        <v>687</v>
      </c>
      <c r="I657" s="754" t="s">
        <v>607</v>
      </c>
      <c r="J657" s="756" t="s">
        <v>206</v>
      </c>
      <c r="K657" s="46" t="s">
        <v>199</v>
      </c>
      <c r="L657" s="7"/>
      <c r="M657" s="7" t="s">
        <v>1029</v>
      </c>
      <c r="N657" s="92"/>
      <c r="O657" s="23"/>
      <c r="P657" s="23"/>
      <c r="Q657" s="23"/>
      <c r="R657" s="23"/>
      <c r="S657" s="91"/>
    </row>
    <row r="658" spans="1:19" ht="14.25" customHeight="1">
      <c r="A658" s="92"/>
      <c r="B658" s="92"/>
      <c r="C658" s="92"/>
      <c r="D658" s="92"/>
      <c r="E658" s="92"/>
      <c r="F658" s="92"/>
      <c r="G658" s="92"/>
      <c r="H658" s="739"/>
      <c r="I658" s="755"/>
      <c r="J658" s="757"/>
      <c r="K658" s="46" t="s">
        <v>1204</v>
      </c>
      <c r="L658" s="7" t="s">
        <v>1148</v>
      </c>
      <c r="M658" s="7" t="s">
        <v>1029</v>
      </c>
      <c r="N658" s="92"/>
      <c r="O658" s="23"/>
      <c r="P658" s="23"/>
      <c r="Q658" s="23"/>
      <c r="R658" s="23"/>
      <c r="S658" s="91"/>
    </row>
    <row r="659" spans="1:19" ht="15">
      <c r="A659" s="44">
        <v>2</v>
      </c>
      <c r="B659" s="53" t="s">
        <v>1149</v>
      </c>
      <c r="C659" s="48" t="s">
        <v>948</v>
      </c>
      <c r="D659" s="7"/>
      <c r="E659" s="55"/>
      <c r="F659" s="56"/>
      <c r="G659" s="237"/>
      <c r="H659" s="738" t="s">
        <v>687</v>
      </c>
      <c r="I659" s="754" t="s">
        <v>1150</v>
      </c>
      <c r="J659" s="756" t="s">
        <v>206</v>
      </c>
      <c r="K659" s="46" t="s">
        <v>199</v>
      </c>
      <c r="L659" s="7"/>
      <c r="M659" s="7" t="s">
        <v>1029</v>
      </c>
      <c r="N659" s="92"/>
      <c r="O659" s="23"/>
      <c r="P659" s="23"/>
      <c r="Q659" s="23"/>
      <c r="R659" s="23"/>
      <c r="S659" s="91"/>
    </row>
    <row r="660" spans="1:19" ht="15">
      <c r="A660" s="12"/>
      <c r="B660" s="41"/>
      <c r="C660" s="128"/>
      <c r="D660" s="6"/>
      <c r="E660" s="288"/>
      <c r="F660" s="161"/>
      <c r="G660" s="233"/>
      <c r="H660" s="743"/>
      <c r="I660" s="761"/>
      <c r="J660" s="762"/>
      <c r="K660" s="46" t="s">
        <v>200</v>
      </c>
      <c r="L660" s="7"/>
      <c r="M660" s="7" t="s">
        <v>1029</v>
      </c>
      <c r="N660" s="92"/>
      <c r="O660" s="23"/>
      <c r="P660" s="23"/>
      <c r="Q660" s="23"/>
      <c r="R660" s="23"/>
      <c r="S660" s="91"/>
    </row>
    <row r="661" spans="1:19" ht="14.25" customHeight="1">
      <c r="A661" s="92"/>
      <c r="B661" s="92"/>
      <c r="C661" s="92"/>
      <c r="D661" s="92"/>
      <c r="E661" s="92"/>
      <c r="F661" s="92"/>
      <c r="G661" s="92"/>
      <c r="H661" s="739"/>
      <c r="I661" s="755"/>
      <c r="J661" s="757"/>
      <c r="K661" s="46" t="s">
        <v>1204</v>
      </c>
      <c r="L661" s="7" t="s">
        <v>1148</v>
      </c>
      <c r="M661" s="7" t="s">
        <v>1029</v>
      </c>
      <c r="N661" s="92"/>
      <c r="O661" s="23"/>
      <c r="P661" s="23"/>
      <c r="Q661" s="23"/>
      <c r="R661" s="23"/>
      <c r="S661" s="91"/>
    </row>
    <row r="662" spans="1:19" ht="15">
      <c r="A662" s="44">
        <v>3</v>
      </c>
      <c r="B662" s="53" t="s">
        <v>201</v>
      </c>
      <c r="C662" s="48" t="s">
        <v>202</v>
      </c>
      <c r="D662" s="7"/>
      <c r="E662" s="55"/>
      <c r="F662" s="56"/>
      <c r="G662" s="237"/>
      <c r="H662" s="738" t="s">
        <v>687</v>
      </c>
      <c r="I662" s="754" t="s">
        <v>203</v>
      </c>
      <c r="J662" s="756" t="s">
        <v>206</v>
      </c>
      <c r="K662" s="46" t="s">
        <v>199</v>
      </c>
      <c r="L662" s="7"/>
      <c r="M662" s="7" t="s">
        <v>1029</v>
      </c>
      <c r="N662" s="92"/>
      <c r="O662" s="23"/>
      <c r="P662" s="23"/>
      <c r="Q662" s="23"/>
      <c r="R662" s="23"/>
      <c r="S662" s="91"/>
    </row>
    <row r="663" spans="1:19" ht="15">
      <c r="A663" s="12"/>
      <c r="B663" s="41"/>
      <c r="C663" s="128"/>
      <c r="D663" s="6"/>
      <c r="E663" s="288"/>
      <c r="F663" s="161"/>
      <c r="G663" s="233"/>
      <c r="H663" s="743"/>
      <c r="I663" s="761"/>
      <c r="J663" s="762"/>
      <c r="K663" s="46" t="s">
        <v>204</v>
      </c>
      <c r="L663" s="7"/>
      <c r="M663" s="7" t="s">
        <v>1029</v>
      </c>
      <c r="N663" s="92"/>
      <c r="O663" s="23"/>
      <c r="P663" s="23"/>
      <c r="Q663" s="23"/>
      <c r="R663" s="23"/>
      <c r="S663" s="91"/>
    </row>
    <row r="664" spans="1:19" ht="14.25" customHeight="1">
      <c r="A664" s="92"/>
      <c r="B664" s="92"/>
      <c r="C664" s="92"/>
      <c r="D664" s="92"/>
      <c r="E664" s="92"/>
      <c r="F664" s="92"/>
      <c r="G664" s="92"/>
      <c r="H664" s="739"/>
      <c r="I664" s="755"/>
      <c r="J664" s="757"/>
      <c r="K664" s="46" t="s">
        <v>1204</v>
      </c>
      <c r="L664" s="7" t="s">
        <v>1148</v>
      </c>
      <c r="M664" s="7" t="s">
        <v>1029</v>
      </c>
      <c r="N664" s="92"/>
      <c r="O664" s="23"/>
      <c r="P664" s="23"/>
      <c r="Q664" s="23"/>
      <c r="R664" s="23"/>
      <c r="S664" s="91"/>
    </row>
    <row r="665" spans="1:19" ht="13.5" customHeight="1">
      <c r="A665" s="44">
        <v>4</v>
      </c>
      <c r="B665" s="53" t="s">
        <v>1151</v>
      </c>
      <c r="C665" s="48" t="s">
        <v>1152</v>
      </c>
      <c r="D665" s="7"/>
      <c r="E665" s="55"/>
      <c r="F665" s="56"/>
      <c r="G665" s="237"/>
      <c r="H665" s="738" t="s">
        <v>687</v>
      </c>
      <c r="I665" s="754" t="s">
        <v>608</v>
      </c>
      <c r="J665" s="756" t="s">
        <v>206</v>
      </c>
      <c r="K665" s="46" t="s">
        <v>200</v>
      </c>
      <c r="L665" s="7"/>
      <c r="M665" s="7" t="s">
        <v>1029</v>
      </c>
      <c r="N665" s="92"/>
      <c r="O665" s="23"/>
      <c r="P665" s="23"/>
      <c r="Q665" s="23"/>
      <c r="R665" s="23"/>
      <c r="S665" s="91"/>
    </row>
    <row r="666" spans="1:19" ht="13.5" customHeight="1">
      <c r="A666" s="12"/>
      <c r="B666" s="41"/>
      <c r="C666" s="128"/>
      <c r="D666" s="6"/>
      <c r="E666" s="288"/>
      <c r="F666" s="161"/>
      <c r="G666" s="233"/>
      <c r="H666" s="743"/>
      <c r="I666" s="761"/>
      <c r="J666" s="762"/>
      <c r="K666" s="46" t="s">
        <v>204</v>
      </c>
      <c r="L666" s="7"/>
      <c r="M666" s="7" t="s">
        <v>1029</v>
      </c>
      <c r="N666" s="92"/>
      <c r="O666" s="23"/>
      <c r="P666" s="23"/>
      <c r="Q666" s="23"/>
      <c r="R666" s="23"/>
      <c r="S666" s="91"/>
    </row>
    <row r="667" spans="1:19" ht="13.5" customHeight="1">
      <c r="A667" s="92"/>
      <c r="B667" s="92"/>
      <c r="C667" s="92"/>
      <c r="D667" s="92"/>
      <c r="E667" s="92"/>
      <c r="F667" s="92"/>
      <c r="G667" s="92"/>
      <c r="H667" s="739"/>
      <c r="I667" s="755"/>
      <c r="J667" s="757"/>
      <c r="K667" s="46" t="s">
        <v>199</v>
      </c>
      <c r="L667" s="7"/>
      <c r="M667" s="7" t="s">
        <v>1029</v>
      </c>
      <c r="N667" s="92"/>
      <c r="O667" s="23"/>
      <c r="P667" s="23"/>
      <c r="Q667" s="23"/>
      <c r="R667" s="23"/>
      <c r="S667" s="91"/>
    </row>
    <row r="668" spans="1:19" ht="15">
      <c r="A668" s="44">
        <v>5</v>
      </c>
      <c r="B668" s="53" t="s">
        <v>205</v>
      </c>
      <c r="C668" s="48"/>
      <c r="D668" s="7"/>
      <c r="E668" s="55"/>
      <c r="F668" s="56"/>
      <c r="G668" s="237"/>
      <c r="H668" s="738" t="s">
        <v>687</v>
      </c>
      <c r="I668" s="754" t="s">
        <v>607</v>
      </c>
      <c r="J668" s="756" t="s">
        <v>206</v>
      </c>
      <c r="K668" s="46" t="s">
        <v>199</v>
      </c>
      <c r="L668" s="7"/>
      <c r="M668" s="7" t="s">
        <v>1029</v>
      </c>
      <c r="N668" s="92"/>
      <c r="O668" s="23"/>
      <c r="P668" s="23"/>
      <c r="Q668" s="23"/>
      <c r="R668" s="23"/>
      <c r="S668" s="91"/>
    </row>
    <row r="669" spans="1:19" ht="14.25" customHeight="1">
      <c r="A669" s="92"/>
      <c r="B669" s="92"/>
      <c r="C669" s="92"/>
      <c r="D669" s="92"/>
      <c r="E669" s="92"/>
      <c r="F669" s="92"/>
      <c r="G669" s="92"/>
      <c r="H669" s="739"/>
      <c r="I669" s="755"/>
      <c r="J669" s="757"/>
      <c r="K669" s="46" t="s">
        <v>1204</v>
      </c>
      <c r="L669" s="7" t="s">
        <v>1148</v>
      </c>
      <c r="M669" s="7" t="s">
        <v>1029</v>
      </c>
      <c r="N669" s="92"/>
      <c r="O669" s="23"/>
      <c r="P669" s="23"/>
      <c r="Q669" s="23"/>
      <c r="R669" s="23"/>
      <c r="S669" s="91"/>
    </row>
    <row r="670" spans="1:19" ht="15">
      <c r="A670" s="44">
        <v>6</v>
      </c>
      <c r="B670" s="53" t="s">
        <v>1071</v>
      </c>
      <c r="C670" s="48" t="s">
        <v>586</v>
      </c>
      <c r="D670" s="7"/>
      <c r="E670" s="55"/>
      <c r="F670" s="56"/>
      <c r="G670" s="237"/>
      <c r="H670" s="738" t="s">
        <v>687</v>
      </c>
      <c r="I670" s="754" t="s">
        <v>605</v>
      </c>
      <c r="J670" s="756" t="s">
        <v>206</v>
      </c>
      <c r="K670" s="46" t="s">
        <v>199</v>
      </c>
      <c r="L670" s="7"/>
      <c r="M670" s="7" t="s">
        <v>1029</v>
      </c>
      <c r="N670" s="92"/>
      <c r="O670" s="23"/>
      <c r="P670" s="23"/>
      <c r="Q670" s="23"/>
      <c r="R670" s="23"/>
      <c r="S670" s="91"/>
    </row>
    <row r="671" spans="1:19" ht="15" customHeight="1">
      <c r="A671" s="261"/>
      <c r="B671" s="262"/>
      <c r="C671" s="261"/>
      <c r="D671" s="261"/>
      <c r="E671" s="261"/>
      <c r="F671" s="261"/>
      <c r="G671" s="261"/>
      <c r="H671" s="739"/>
      <c r="I671" s="755"/>
      <c r="J671" s="757"/>
      <c r="K671" s="46" t="s">
        <v>606</v>
      </c>
      <c r="L671" s="7"/>
      <c r="M671" s="7" t="s">
        <v>1029</v>
      </c>
      <c r="N671" s="92"/>
      <c r="O671" s="23"/>
      <c r="P671" s="23"/>
      <c r="Q671" s="23"/>
      <c r="R671" s="23"/>
      <c r="S671" s="91"/>
    </row>
    <row r="672" spans="1:14" ht="15.75" thickBot="1">
      <c r="A672" s="261"/>
      <c r="B672" s="262"/>
      <c r="C672" s="261"/>
      <c r="D672" s="261"/>
      <c r="E672" s="261"/>
      <c r="F672" s="261"/>
      <c r="G672" s="261"/>
      <c r="H672" s="261"/>
      <c r="I672" s="261"/>
      <c r="J672" s="261"/>
      <c r="K672" s="145" t="s">
        <v>1047</v>
      </c>
      <c r="L672" s="144"/>
      <c r="M672" s="146">
        <f>SUM(M656:M671)</f>
        <v>0</v>
      </c>
      <c r="N672" s="9"/>
    </row>
    <row r="673" spans="1:18" ht="15">
      <c r="A673" s="261"/>
      <c r="B673" s="262"/>
      <c r="C673" s="261"/>
      <c r="D673" s="261"/>
      <c r="E673" s="261"/>
      <c r="F673" s="261"/>
      <c r="G673" s="261"/>
      <c r="H673" s="261"/>
      <c r="I673" s="261"/>
      <c r="J673" s="235"/>
      <c r="K673" s="235"/>
      <c r="L673" s="235"/>
      <c r="M673" s="166" t="s">
        <v>19</v>
      </c>
      <c r="N673" s="6"/>
      <c r="O673" s="100">
        <f>SUM(O656:O672)</f>
        <v>0</v>
      </c>
      <c r="P673" s="7">
        <f>SUM(P656:P672)</f>
        <v>0</v>
      </c>
      <c r="Q673" s="7">
        <f>SUM(Q656:Q672)</f>
        <v>0</v>
      </c>
      <c r="R673" s="7">
        <f>SUM(R656:R672)</f>
        <v>0</v>
      </c>
    </row>
    <row r="674" spans="1:20" ht="15">
      <c r="A674" s="261"/>
      <c r="B674" s="262"/>
      <c r="C674" s="261"/>
      <c r="D674" s="261"/>
      <c r="E674" s="261"/>
      <c r="F674" s="261"/>
      <c r="G674" s="261"/>
      <c r="H674" s="261"/>
      <c r="I674" s="261"/>
      <c r="J674" s="261"/>
      <c r="K674" s="261"/>
      <c r="L674" s="261"/>
      <c r="M674" s="261"/>
      <c r="N674" s="261"/>
      <c r="O674" s="8"/>
      <c r="P674" s="8"/>
      <c r="Q674" s="8"/>
      <c r="R674" s="8"/>
      <c r="S674" s="129"/>
      <c r="T674" s="129"/>
    </row>
    <row r="675" spans="1:20" ht="15">
      <c r="A675" s="261"/>
      <c r="B675" s="262"/>
      <c r="C675" s="261"/>
      <c r="D675" s="261"/>
      <c r="E675" s="261"/>
      <c r="F675" s="261"/>
      <c r="G675" s="261"/>
      <c r="H675" s="261"/>
      <c r="I675" s="261"/>
      <c r="J675" s="261"/>
      <c r="K675" s="261"/>
      <c r="L675" s="261"/>
      <c r="M675" s="261"/>
      <c r="N675" s="261"/>
      <c r="O675" s="8"/>
      <c r="P675" s="8"/>
      <c r="Q675" s="8"/>
      <c r="R675" s="8"/>
      <c r="S675" s="129"/>
      <c r="T675" s="129"/>
    </row>
    <row r="676" spans="1:22" ht="71.25">
      <c r="A676" s="95" t="s">
        <v>1018</v>
      </c>
      <c r="B676" s="95" t="s">
        <v>1015</v>
      </c>
      <c r="C676" s="95" t="s">
        <v>6</v>
      </c>
      <c r="D676" s="95" t="s">
        <v>662</v>
      </c>
      <c r="E676" s="96" t="s">
        <v>1033</v>
      </c>
      <c r="F676" s="97" t="s">
        <v>1034</v>
      </c>
      <c r="G676" s="95" t="s">
        <v>7</v>
      </c>
      <c r="H676" s="95" t="s">
        <v>1019</v>
      </c>
      <c r="I676" s="98" t="s">
        <v>626</v>
      </c>
      <c r="J676" s="99" t="s">
        <v>930</v>
      </c>
      <c r="K676" s="95" t="s">
        <v>931</v>
      </c>
      <c r="L676" s="110" t="s">
        <v>1017</v>
      </c>
      <c r="M676" s="199" t="s">
        <v>1043</v>
      </c>
      <c r="N676" s="150" t="s">
        <v>655</v>
      </c>
      <c r="O676" s="105" t="s">
        <v>656</v>
      </c>
      <c r="P676" s="98" t="s">
        <v>657</v>
      </c>
      <c r="Q676" s="98" t="s">
        <v>658</v>
      </c>
      <c r="R676" s="98" t="s">
        <v>659</v>
      </c>
      <c r="S676" s="219" t="s">
        <v>1190</v>
      </c>
      <c r="T676" s="98" t="s">
        <v>657</v>
      </c>
      <c r="U676" s="98" t="s">
        <v>658</v>
      </c>
      <c r="V676" s="98" t="s">
        <v>659</v>
      </c>
    </row>
    <row r="677" spans="1:19" ht="15">
      <c r="A677" s="35"/>
      <c r="B677" s="17" t="s">
        <v>1045</v>
      </c>
      <c r="C677" s="238">
        <f>M680</f>
        <v>400</v>
      </c>
      <c r="D677" s="234" t="s">
        <v>854</v>
      </c>
      <c r="E677" s="238"/>
      <c r="F677" s="238"/>
      <c r="G677" s="238"/>
      <c r="H677" s="238"/>
      <c r="I677" s="24"/>
      <c r="J677" s="240"/>
      <c r="K677" s="240"/>
      <c r="L677" s="241"/>
      <c r="M677" s="23"/>
      <c r="N677" s="23"/>
      <c r="O677" s="24"/>
      <c r="P677" s="6"/>
      <c r="Q677" s="6"/>
      <c r="R677" s="6"/>
      <c r="S677" s="6"/>
    </row>
    <row r="678" spans="1:22" ht="30">
      <c r="A678" s="44">
        <v>1</v>
      </c>
      <c r="B678" s="53" t="s">
        <v>968</v>
      </c>
      <c r="C678" s="7" t="s">
        <v>994</v>
      </c>
      <c r="D678" s="218" t="s">
        <v>967</v>
      </c>
      <c r="E678" s="7">
        <v>2</v>
      </c>
      <c r="F678" s="7"/>
      <c r="G678" s="61" t="s">
        <v>1029</v>
      </c>
      <c r="H678" s="685" t="s">
        <v>966</v>
      </c>
      <c r="I678" s="814" t="s">
        <v>788</v>
      </c>
      <c r="J678" s="833" t="s">
        <v>789</v>
      </c>
      <c r="K678" s="46" t="s">
        <v>965</v>
      </c>
      <c r="L678" s="7">
        <v>1</v>
      </c>
      <c r="M678" s="7">
        <v>300</v>
      </c>
      <c r="N678" s="23"/>
      <c r="S678" s="591">
        <v>3</v>
      </c>
      <c r="T678" s="102">
        <v>1</v>
      </c>
      <c r="U678" s="103"/>
      <c r="V678" s="104"/>
    </row>
    <row r="679" spans="1:14" ht="16.5" customHeight="1">
      <c r="A679" s="261"/>
      <c r="B679" s="262"/>
      <c r="C679" s="261"/>
      <c r="D679" s="261"/>
      <c r="E679" s="261"/>
      <c r="F679" s="261"/>
      <c r="G679" s="261"/>
      <c r="H679" s="687"/>
      <c r="I679" s="815"/>
      <c r="J679" s="834"/>
      <c r="K679" s="46" t="s">
        <v>1201</v>
      </c>
      <c r="L679" s="7"/>
      <c r="M679" s="7">
        <v>100</v>
      </c>
      <c r="N679" s="23"/>
    </row>
    <row r="680" spans="1:18" ht="15.75" thickBot="1">
      <c r="A680" s="261"/>
      <c r="B680" s="262"/>
      <c r="C680" s="261"/>
      <c r="D680" s="261"/>
      <c r="E680" s="261"/>
      <c r="F680" s="261"/>
      <c r="G680" s="261"/>
      <c r="H680" s="261"/>
      <c r="I680" s="261"/>
      <c r="J680" s="261"/>
      <c r="K680" s="39" t="s">
        <v>1045</v>
      </c>
      <c r="L680" s="114"/>
      <c r="M680" s="93">
        <f>SUM(M678:M679)</f>
        <v>400</v>
      </c>
      <c r="N680" s="10"/>
      <c r="O680" s="239"/>
      <c r="P680" s="6"/>
      <c r="Q680" s="6"/>
      <c r="R680" s="6"/>
    </row>
    <row r="681" spans="1:22" ht="15">
      <c r="A681" s="261"/>
      <c r="B681" s="262"/>
      <c r="C681" s="261"/>
      <c r="D681" s="261"/>
      <c r="E681" s="261"/>
      <c r="F681" s="261"/>
      <c r="G681" s="261"/>
      <c r="H681" s="261"/>
      <c r="I681" s="261"/>
      <c r="J681" s="235"/>
      <c r="K681" s="235"/>
      <c r="L681" s="235"/>
      <c r="M681" s="166" t="s">
        <v>19</v>
      </c>
      <c r="N681" s="6"/>
      <c r="O681" s="163"/>
      <c r="P681" s="163"/>
      <c r="Q681" s="163"/>
      <c r="R681" s="163"/>
      <c r="S681" s="246">
        <f>SUM(S678:S680)</f>
        <v>3</v>
      </c>
      <c r="T681" s="7">
        <f>SUM(T494:T680)</f>
        <v>1</v>
      </c>
      <c r="U681" s="7">
        <f>SUM(U494:U680)</f>
        <v>0</v>
      </c>
      <c r="V681" s="7">
        <f>SUM(V494:V680)</f>
        <v>0</v>
      </c>
    </row>
    <row r="682" spans="1:19" s="94" customFormat="1" ht="15">
      <c r="A682" s="261"/>
      <c r="B682" s="262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61"/>
      <c r="N682" s="261"/>
      <c r="O682" s="106"/>
      <c r="P682" s="106"/>
      <c r="Q682" s="106"/>
      <c r="R682" s="106"/>
      <c r="S682" s="6"/>
    </row>
    <row r="683" spans="1:256" ht="15">
      <c r="A683" s="261"/>
      <c r="B683" s="117" t="s">
        <v>1045</v>
      </c>
      <c r="C683" s="23">
        <f>SUM(M686)</f>
        <v>10</v>
      </c>
      <c r="D683" s="22" t="s">
        <v>510</v>
      </c>
      <c r="E683" s="23"/>
      <c r="F683" s="23"/>
      <c r="G683" s="106"/>
      <c r="H683" s="261"/>
      <c r="I683" s="261"/>
      <c r="J683" s="261"/>
      <c r="K683" s="261"/>
      <c r="L683" s="261"/>
      <c r="M683" s="261"/>
      <c r="N683" s="91"/>
      <c r="O683" s="91"/>
      <c r="P683" s="106"/>
      <c r="Q683" s="106"/>
      <c r="R683" s="106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</row>
    <row r="684" spans="1:256" s="14" customFormat="1" ht="15">
      <c r="A684" s="7">
        <v>1</v>
      </c>
      <c r="B684" s="48" t="s">
        <v>513</v>
      </c>
      <c r="C684" s="51" t="s">
        <v>667</v>
      </c>
      <c r="D684" s="51"/>
      <c r="E684" s="51">
        <v>1</v>
      </c>
      <c r="F684" s="51"/>
      <c r="G684" s="51" t="s">
        <v>1053</v>
      </c>
      <c r="H684" s="51" t="s">
        <v>361</v>
      </c>
      <c r="I684" s="866" t="s">
        <v>512</v>
      </c>
      <c r="J684" s="867"/>
      <c r="K684" s="867"/>
      <c r="L684" s="868"/>
      <c r="M684" s="51">
        <v>10</v>
      </c>
      <c r="N684" s="9"/>
      <c r="O684" s="8"/>
      <c r="P684" s="106"/>
      <c r="Q684" s="106"/>
      <c r="R684" s="106"/>
      <c r="S684" s="6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</row>
    <row r="685" spans="1:22" ht="33.75" customHeight="1">
      <c r="A685" s="261"/>
      <c r="B685" s="262"/>
      <c r="C685" s="261"/>
      <c r="D685" s="261"/>
      <c r="E685" s="261"/>
      <c r="F685" s="261"/>
      <c r="G685" s="261"/>
      <c r="H685" s="51" t="s">
        <v>964</v>
      </c>
      <c r="I685" s="50" t="s">
        <v>511</v>
      </c>
      <c r="J685" s="263" t="s">
        <v>360</v>
      </c>
      <c r="K685" s="50" t="s">
        <v>1373</v>
      </c>
      <c r="L685" s="51"/>
      <c r="M685" s="51"/>
      <c r="N685" s="9"/>
      <c r="O685" s="383">
        <v>10</v>
      </c>
      <c r="P685" s="102"/>
      <c r="Q685" s="103"/>
      <c r="R685" s="104"/>
      <c r="S685" s="6"/>
      <c r="T685" s="14"/>
      <c r="U685" s="14"/>
      <c r="V685" s="14"/>
    </row>
    <row r="686" spans="1:21" ht="15" customHeight="1" thickBot="1">
      <c r="A686" s="261"/>
      <c r="B686" s="262"/>
      <c r="C686" s="261"/>
      <c r="D686" s="261"/>
      <c r="E686" s="261"/>
      <c r="F686" s="261"/>
      <c r="G686" s="261"/>
      <c r="H686" s="261"/>
      <c r="I686" s="261"/>
      <c r="J686" s="261"/>
      <c r="K686" s="39" t="s">
        <v>1045</v>
      </c>
      <c r="L686" s="114"/>
      <c r="M686" s="93">
        <f>SUM(M684:M685)</f>
        <v>10</v>
      </c>
      <c r="N686" s="91"/>
      <c r="O686" s="91"/>
      <c r="P686" s="106"/>
      <c r="Q686" s="106"/>
      <c r="R686" s="106"/>
      <c r="S686" s="4"/>
      <c r="T686" s="4"/>
      <c r="U686" s="4"/>
    </row>
    <row r="687" spans="1:21" ht="15">
      <c r="A687" s="261"/>
      <c r="B687" s="262"/>
      <c r="C687" s="261"/>
      <c r="D687" s="261"/>
      <c r="E687" s="261"/>
      <c r="F687" s="261"/>
      <c r="G687" s="261"/>
      <c r="H687" s="261"/>
      <c r="I687" s="261"/>
      <c r="J687" s="235"/>
      <c r="K687" s="235"/>
      <c r="L687" s="235"/>
      <c r="M687" s="166" t="s">
        <v>19</v>
      </c>
      <c r="N687" s="6"/>
      <c r="O687" s="163">
        <f>SUM(O685:O686)</f>
        <v>10</v>
      </c>
      <c r="P687" s="7">
        <f>SUM(P686:P686)</f>
        <v>0</v>
      </c>
      <c r="Q687" s="7">
        <f>SUM(Q686:Q686)</f>
        <v>0</v>
      </c>
      <c r="R687" s="7">
        <f>SUM(R686:R686)</f>
        <v>0</v>
      </c>
      <c r="S687" s="4"/>
      <c r="T687" s="4"/>
      <c r="U687" s="4"/>
    </row>
    <row r="688" spans="1:256" ht="15">
      <c r="A688" s="261"/>
      <c r="B688" s="262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61"/>
      <c r="N688" s="261"/>
      <c r="O688" s="91"/>
      <c r="P688" s="106"/>
      <c r="Q688" s="106"/>
      <c r="R688" s="106"/>
      <c r="S688" s="4"/>
      <c r="T688" s="4"/>
      <c r="U688" s="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  <c r="IQ688" s="14"/>
      <c r="IR688" s="14"/>
      <c r="IS688" s="14"/>
      <c r="IT688" s="14"/>
      <c r="IU688" s="14"/>
      <c r="IV688" s="14"/>
    </row>
    <row r="689" spans="1:22" ht="15">
      <c r="A689" s="261"/>
      <c r="B689" s="17" t="s">
        <v>1045</v>
      </c>
      <c r="C689" s="35">
        <f>SUM(M694)</f>
        <v>40</v>
      </c>
      <c r="D689" s="234" t="s">
        <v>1126</v>
      </c>
      <c r="E689" s="236"/>
      <c r="F689" s="19"/>
      <c r="I689" s="261"/>
      <c r="J689" s="261"/>
      <c r="K689" s="261"/>
      <c r="L689" s="261"/>
      <c r="M689" s="261"/>
      <c r="N689" s="9"/>
      <c r="O689" s="8"/>
      <c r="P689" s="8"/>
      <c r="Q689" s="8"/>
      <c r="R689" s="8"/>
      <c r="S689" s="6"/>
      <c r="T689" s="14"/>
      <c r="U689" s="14"/>
      <c r="V689" s="14"/>
    </row>
    <row r="690" spans="1:19" ht="15">
      <c r="A690" s="130">
        <v>1</v>
      </c>
      <c r="B690" s="152" t="s">
        <v>132</v>
      </c>
      <c r="C690" s="130" t="s">
        <v>1057</v>
      </c>
      <c r="D690" s="130" t="s">
        <v>669</v>
      </c>
      <c r="E690" s="130">
        <v>2</v>
      </c>
      <c r="F690" s="385">
        <v>5</v>
      </c>
      <c r="G690" s="130" t="s">
        <v>1041</v>
      </c>
      <c r="H690" s="685" t="s">
        <v>125</v>
      </c>
      <c r="I690" s="869" t="s">
        <v>124</v>
      </c>
      <c r="J690" s="870"/>
      <c r="K690" s="290" t="s">
        <v>126</v>
      </c>
      <c r="L690" s="382"/>
      <c r="M690" s="740">
        <v>30</v>
      </c>
      <c r="N690" s="9" t="s">
        <v>580</v>
      </c>
      <c r="O690" s="8"/>
      <c r="P690" s="8"/>
      <c r="Q690" s="8"/>
      <c r="R690" s="8"/>
      <c r="S690" s="6"/>
    </row>
    <row r="691" spans="1:19" ht="15">
      <c r="A691" s="261"/>
      <c r="B691" s="262"/>
      <c r="C691" s="261"/>
      <c r="D691" s="261"/>
      <c r="E691" s="261"/>
      <c r="F691" s="261"/>
      <c r="G691" s="261"/>
      <c r="H691" s="686"/>
      <c r="I691" s="871" t="s">
        <v>128</v>
      </c>
      <c r="J691" s="872"/>
      <c r="K691" s="872"/>
      <c r="L691" s="873"/>
      <c r="M691" s="741"/>
      <c r="N691" s="9"/>
      <c r="O691" s="8"/>
      <c r="P691" s="8"/>
      <c r="Q691" s="8"/>
      <c r="R691" s="8"/>
      <c r="S691" s="6"/>
    </row>
    <row r="692" spans="1:22" ht="34.5" customHeight="1">
      <c r="A692" s="261"/>
      <c r="B692" s="262"/>
      <c r="C692" s="261"/>
      <c r="D692" s="261"/>
      <c r="E692" s="261"/>
      <c r="F692" s="261"/>
      <c r="G692" s="261"/>
      <c r="H692" s="51" t="s">
        <v>131</v>
      </c>
      <c r="I692" s="874" t="s">
        <v>133</v>
      </c>
      <c r="J692" s="875"/>
      <c r="K692" s="875"/>
      <c r="L692" s="875"/>
      <c r="M692" s="51">
        <v>10</v>
      </c>
      <c r="N692" s="9"/>
      <c r="O692" s="8"/>
      <c r="P692" s="106"/>
      <c r="Q692" s="106"/>
      <c r="R692" s="106"/>
      <c r="S692" s="6"/>
      <c r="T692" s="14"/>
      <c r="U692" s="14"/>
      <c r="V692" s="14"/>
    </row>
    <row r="693" spans="1:19" ht="13.5" customHeight="1">
      <c r="A693" s="261"/>
      <c r="B693" s="262"/>
      <c r="C693" s="261"/>
      <c r="D693" s="261"/>
      <c r="E693" s="261"/>
      <c r="F693" s="261"/>
      <c r="G693" s="261"/>
      <c r="H693" s="51" t="s">
        <v>130</v>
      </c>
      <c r="I693" s="51" t="s">
        <v>129</v>
      </c>
      <c r="J693" s="314" t="s">
        <v>1171</v>
      </c>
      <c r="K693" s="50" t="s">
        <v>127</v>
      </c>
      <c r="L693" s="148"/>
      <c r="M693" s="148"/>
      <c r="N693" s="9"/>
      <c r="O693" s="100">
        <v>1</v>
      </c>
      <c r="P693" s="102">
        <v>1</v>
      </c>
      <c r="Q693" s="103"/>
      <c r="R693" s="104"/>
      <c r="S693" s="6"/>
    </row>
    <row r="694" spans="1:19" ht="13.5" customHeight="1" thickBot="1">
      <c r="A694" s="261"/>
      <c r="B694" s="262"/>
      <c r="C694" s="261"/>
      <c r="D694" s="261"/>
      <c r="E694" s="261"/>
      <c r="F694" s="261"/>
      <c r="G694" s="261"/>
      <c r="H694" s="261"/>
      <c r="I694" s="261"/>
      <c r="J694" s="261"/>
      <c r="K694" s="39" t="s">
        <v>1045</v>
      </c>
      <c r="L694" s="282"/>
      <c r="M694" s="147">
        <f>SUM(M690:M693)</f>
        <v>40</v>
      </c>
      <c r="N694" s="9"/>
      <c r="O694" s="8"/>
      <c r="P694" s="8"/>
      <c r="Q694" s="8"/>
      <c r="R694" s="8"/>
      <c r="S694" s="6"/>
    </row>
    <row r="695" spans="1:19" ht="13.5" customHeight="1">
      <c r="A695" s="261"/>
      <c r="B695" s="262"/>
      <c r="C695" s="261"/>
      <c r="D695" s="261"/>
      <c r="E695" s="261"/>
      <c r="F695" s="261"/>
      <c r="G695" s="261"/>
      <c r="H695" s="261"/>
      <c r="I695" s="261"/>
      <c r="J695" s="235"/>
      <c r="K695" s="235"/>
      <c r="L695" s="235"/>
      <c r="M695" s="166" t="s">
        <v>19</v>
      </c>
      <c r="N695" s="6"/>
      <c r="O695" s="163">
        <f>SUM(O693:O694)</f>
        <v>1</v>
      </c>
      <c r="P695" s="163">
        <f>SUM(P693:P694)</f>
        <v>1</v>
      </c>
      <c r="Q695" s="163">
        <f>SUM(Q693:Q694)</f>
        <v>0</v>
      </c>
      <c r="R695" s="163">
        <f>SUM(R693:R694)</f>
        <v>0</v>
      </c>
      <c r="S695" s="6"/>
    </row>
    <row r="696" spans="1:19" ht="15">
      <c r="A696" s="261"/>
      <c r="B696" s="262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61"/>
      <c r="N696" s="261"/>
      <c r="O696" s="8"/>
      <c r="P696" s="8"/>
      <c r="Q696" s="8"/>
      <c r="R696" s="8"/>
      <c r="S696" s="6"/>
    </row>
    <row r="697" spans="1:22" ht="71.25">
      <c r="A697" s="95" t="s">
        <v>1018</v>
      </c>
      <c r="B697" s="95" t="s">
        <v>1015</v>
      </c>
      <c r="C697" s="95" t="s">
        <v>6</v>
      </c>
      <c r="D697" s="95" t="s">
        <v>662</v>
      </c>
      <c r="E697" s="96" t="s">
        <v>1033</v>
      </c>
      <c r="F697" s="97" t="s">
        <v>1034</v>
      </c>
      <c r="G697" s="95" t="s">
        <v>7</v>
      </c>
      <c r="H697" s="95" t="s">
        <v>1019</v>
      </c>
      <c r="I697" s="98" t="s">
        <v>626</v>
      </c>
      <c r="J697" s="99" t="s">
        <v>930</v>
      </c>
      <c r="K697" s="95" t="s">
        <v>931</v>
      </c>
      <c r="L697" s="110" t="s">
        <v>1017</v>
      </c>
      <c r="M697" s="199" t="s">
        <v>1043</v>
      </c>
      <c r="N697" s="150" t="s">
        <v>655</v>
      </c>
      <c r="O697" s="105" t="s">
        <v>656</v>
      </c>
      <c r="P697" s="98" t="s">
        <v>657</v>
      </c>
      <c r="Q697" s="98" t="s">
        <v>658</v>
      </c>
      <c r="R697" s="98" t="s">
        <v>659</v>
      </c>
      <c r="S697" s="219" t="s">
        <v>1190</v>
      </c>
      <c r="T697" s="98" t="s">
        <v>657</v>
      </c>
      <c r="U697" s="98" t="s">
        <v>658</v>
      </c>
      <c r="V697" s="98" t="s">
        <v>659</v>
      </c>
    </row>
    <row r="698" spans="1:256" ht="15">
      <c r="A698" s="35"/>
      <c r="B698" s="17" t="s">
        <v>1045</v>
      </c>
      <c r="C698" s="238">
        <f>SUM(M741)</f>
        <v>80</v>
      </c>
      <c r="D698" s="234" t="s">
        <v>955</v>
      </c>
      <c r="E698" s="238"/>
      <c r="F698" s="238"/>
      <c r="H698" s="238"/>
      <c r="I698" s="28"/>
      <c r="J698" s="29"/>
      <c r="K698" s="14"/>
      <c r="L698" s="109"/>
      <c r="M698" s="10"/>
      <c r="N698" s="10"/>
      <c r="S698" s="129"/>
      <c r="T698" s="129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</row>
    <row r="699" spans="1:20" ht="45">
      <c r="A699" s="261"/>
      <c r="B699" s="262"/>
      <c r="C699" s="261"/>
      <c r="D699" s="261"/>
      <c r="E699" s="261"/>
      <c r="F699" s="261"/>
      <c r="G699" s="277">
        <v>1</v>
      </c>
      <c r="H699" s="680" t="s">
        <v>960</v>
      </c>
      <c r="I699" s="680" t="s">
        <v>197</v>
      </c>
      <c r="J699" s="706" t="s">
        <v>198</v>
      </c>
      <c r="K699" s="51" t="s">
        <v>248</v>
      </c>
      <c r="L699" s="7">
        <v>1</v>
      </c>
      <c r="M699" s="7" t="s">
        <v>1029</v>
      </c>
      <c r="N699" s="10" t="s">
        <v>1002</v>
      </c>
      <c r="O699" s="209"/>
      <c r="P699" s="102">
        <v>1</v>
      </c>
      <c r="Q699" s="103"/>
      <c r="R699" s="104"/>
      <c r="S699" s="129"/>
      <c r="T699" s="129"/>
    </row>
    <row r="700" spans="1:20" ht="30">
      <c r="A700" s="261"/>
      <c r="B700" s="262"/>
      <c r="C700" s="261"/>
      <c r="D700" s="261"/>
      <c r="E700" s="261"/>
      <c r="F700" s="261"/>
      <c r="G700" s="277"/>
      <c r="H700" s="705"/>
      <c r="I700" s="705"/>
      <c r="J700" s="698"/>
      <c r="K700" s="51" t="s">
        <v>249</v>
      </c>
      <c r="L700" s="7">
        <v>1</v>
      </c>
      <c r="M700" s="7" t="s">
        <v>1029</v>
      </c>
      <c r="N700" s="10" t="s">
        <v>1002</v>
      </c>
      <c r="O700" s="209"/>
      <c r="P700" s="102">
        <v>1</v>
      </c>
      <c r="Q700" s="103"/>
      <c r="R700" s="104"/>
      <c r="S700" s="129"/>
      <c r="T700" s="129"/>
    </row>
    <row r="701" spans="1:20" ht="33" customHeight="1">
      <c r="A701" s="261"/>
      <c r="B701" s="262"/>
      <c r="C701" s="261"/>
      <c r="D701" s="261"/>
      <c r="E701" s="261"/>
      <c r="F701" s="261"/>
      <c r="G701" s="277"/>
      <c r="H701" s="495" t="s">
        <v>1206</v>
      </c>
      <c r="I701" s="495" t="s">
        <v>1394</v>
      </c>
      <c r="J701" s="497" t="s">
        <v>1375</v>
      </c>
      <c r="K701" s="51" t="s">
        <v>1376</v>
      </c>
      <c r="L701" s="7"/>
      <c r="M701" s="7"/>
      <c r="N701" s="10"/>
      <c r="O701" s="209"/>
      <c r="P701" s="6"/>
      <c r="Q701" s="6"/>
      <c r="R701" s="6"/>
      <c r="S701" s="129"/>
      <c r="T701" s="129"/>
    </row>
    <row r="702" spans="1:22" ht="45" customHeight="1">
      <c r="A702" s="261"/>
      <c r="B702" s="262"/>
      <c r="C702" s="261"/>
      <c r="D702" s="261"/>
      <c r="E702" s="261"/>
      <c r="F702" s="261"/>
      <c r="G702" s="277"/>
      <c r="H702" s="474" t="s">
        <v>960</v>
      </c>
      <c r="I702" s="500" t="s">
        <v>850</v>
      </c>
      <c r="J702" s="493" t="s">
        <v>849</v>
      </c>
      <c r="K702" s="51" t="s">
        <v>248</v>
      </c>
      <c r="L702" s="7">
        <v>1</v>
      </c>
      <c r="M702" s="7" t="s">
        <v>1029</v>
      </c>
      <c r="N702" s="10" t="s">
        <v>235</v>
      </c>
      <c r="S702" s="101">
        <v>8</v>
      </c>
      <c r="T702" s="102">
        <v>1</v>
      </c>
      <c r="U702" s="103"/>
      <c r="V702" s="104"/>
    </row>
    <row r="703" spans="1:20" ht="93.75" customHeight="1">
      <c r="A703" s="261"/>
      <c r="B703" s="262"/>
      <c r="C703" s="261"/>
      <c r="D703" s="261"/>
      <c r="E703" s="261"/>
      <c r="F703" s="261"/>
      <c r="G703" s="277">
        <v>2</v>
      </c>
      <c r="H703" s="51" t="s">
        <v>1206</v>
      </c>
      <c r="I703" s="50" t="s">
        <v>865</v>
      </c>
      <c r="J703" s="119" t="s">
        <v>867</v>
      </c>
      <c r="K703" s="51" t="s">
        <v>866</v>
      </c>
      <c r="L703" s="7">
        <v>1</v>
      </c>
      <c r="M703" s="7" t="s">
        <v>1029</v>
      </c>
      <c r="N703" s="92" t="s">
        <v>956</v>
      </c>
      <c r="S703" s="129"/>
      <c r="T703" s="129"/>
    </row>
    <row r="704" spans="1:20" ht="78.75" customHeight="1">
      <c r="A704" s="261"/>
      <c r="B704" s="262"/>
      <c r="C704" s="261"/>
      <c r="D704" s="261"/>
      <c r="E704" s="261"/>
      <c r="F704" s="261"/>
      <c r="G704" s="277"/>
      <c r="H704" s="127" t="s">
        <v>1206</v>
      </c>
      <c r="I704" s="127" t="s">
        <v>1112</v>
      </c>
      <c r="J704" s="491" t="s">
        <v>852</v>
      </c>
      <c r="K704" s="50" t="s">
        <v>1377</v>
      </c>
      <c r="L704" s="148">
        <v>3</v>
      </c>
      <c r="M704" s="148" t="s">
        <v>730</v>
      </c>
      <c r="N704" s="9" t="s">
        <v>1002</v>
      </c>
      <c r="O704" s="209">
        <v>1</v>
      </c>
      <c r="P704" s="102"/>
      <c r="Q704" s="103"/>
      <c r="R704" s="104">
        <v>1</v>
      </c>
      <c r="S704" s="129"/>
      <c r="T704" s="129"/>
    </row>
    <row r="705" spans="1:20" ht="15">
      <c r="A705" s="7">
        <v>1</v>
      </c>
      <c r="B705" s="42"/>
      <c r="C705" s="44"/>
      <c r="D705" s="44"/>
      <c r="E705" s="55"/>
      <c r="F705" s="56"/>
      <c r="G705" s="7"/>
      <c r="H705" s="735"/>
      <c r="I705" s="695" t="s">
        <v>197</v>
      </c>
      <c r="J705" s="773" t="s">
        <v>198</v>
      </c>
      <c r="K705" s="695" t="s">
        <v>250</v>
      </c>
      <c r="L705" s="695" t="s">
        <v>251</v>
      </c>
      <c r="M705" s="670" t="s">
        <v>1029</v>
      </c>
      <c r="N705" s="10"/>
      <c r="O705" s="100">
        <v>2</v>
      </c>
      <c r="P705" s="8"/>
      <c r="Q705" s="8"/>
      <c r="R705" s="8"/>
      <c r="S705" s="129"/>
      <c r="T705" s="129"/>
    </row>
    <row r="706" spans="1:20" ht="15">
      <c r="A706" s="7">
        <v>2</v>
      </c>
      <c r="B706" s="42"/>
      <c r="C706" s="44"/>
      <c r="D706" s="44"/>
      <c r="E706" s="55"/>
      <c r="F706" s="56"/>
      <c r="G706" s="7"/>
      <c r="H706" s="735"/>
      <c r="I706" s="695"/>
      <c r="J706" s="773"/>
      <c r="K706" s="695"/>
      <c r="L706" s="670"/>
      <c r="M706" s="670"/>
      <c r="N706" s="10"/>
      <c r="O706" s="100">
        <v>2</v>
      </c>
      <c r="S706" s="129"/>
      <c r="T706" s="129"/>
    </row>
    <row r="707" spans="1:20" ht="15">
      <c r="A707" s="7">
        <v>3</v>
      </c>
      <c r="B707" s="42"/>
      <c r="C707" s="44"/>
      <c r="D707" s="44"/>
      <c r="E707" s="55"/>
      <c r="F707" s="56"/>
      <c r="G707" s="7"/>
      <c r="H707" s="735"/>
      <c r="I707" s="695"/>
      <c r="J707" s="773"/>
      <c r="K707" s="695"/>
      <c r="L707" s="670"/>
      <c r="M707" s="670"/>
      <c r="N707" s="10"/>
      <c r="O707" s="100">
        <v>2</v>
      </c>
      <c r="S707" s="129"/>
      <c r="T707" s="129"/>
    </row>
    <row r="708" spans="1:20" ht="15">
      <c r="A708" s="7">
        <v>4</v>
      </c>
      <c r="B708" s="42"/>
      <c r="C708" s="44"/>
      <c r="D708" s="44"/>
      <c r="E708" s="55"/>
      <c r="F708" s="56"/>
      <c r="G708" s="7"/>
      <c r="H708" s="735"/>
      <c r="I708" s="695"/>
      <c r="J708" s="773"/>
      <c r="K708" s="695"/>
      <c r="L708" s="670"/>
      <c r="M708" s="670"/>
      <c r="N708" s="10"/>
      <c r="O708" s="100">
        <v>2</v>
      </c>
      <c r="S708" s="129"/>
      <c r="T708" s="129"/>
    </row>
    <row r="709" spans="1:20" ht="15">
      <c r="A709" s="7">
        <v>5</v>
      </c>
      <c r="B709" s="42"/>
      <c r="C709" s="44"/>
      <c r="D709" s="44"/>
      <c r="E709" s="55"/>
      <c r="F709" s="56"/>
      <c r="G709" s="7"/>
      <c r="H709" s="735"/>
      <c r="I709" s="695"/>
      <c r="J709" s="773"/>
      <c r="K709" s="695"/>
      <c r="L709" s="670"/>
      <c r="M709" s="670"/>
      <c r="N709" s="10"/>
      <c r="O709" s="100">
        <v>2</v>
      </c>
      <c r="S709" s="129"/>
      <c r="T709" s="129"/>
    </row>
    <row r="710" spans="1:20" ht="15">
      <c r="A710" s="7">
        <v>6</v>
      </c>
      <c r="B710" s="42"/>
      <c r="C710" s="44"/>
      <c r="D710" s="44"/>
      <c r="E710" s="55"/>
      <c r="F710" s="56"/>
      <c r="G710" s="7"/>
      <c r="H710" s="735"/>
      <c r="I710" s="695"/>
      <c r="J710" s="773"/>
      <c r="K710" s="695"/>
      <c r="L710" s="670"/>
      <c r="M710" s="670"/>
      <c r="N710" s="10"/>
      <c r="O710" s="100">
        <v>2</v>
      </c>
      <c r="S710" s="129"/>
      <c r="T710" s="129"/>
    </row>
    <row r="711" spans="1:20" ht="15">
      <c r="A711" s="7">
        <v>7</v>
      </c>
      <c r="B711" s="42"/>
      <c r="C711" s="44"/>
      <c r="D711" s="44"/>
      <c r="E711" s="55"/>
      <c r="F711" s="56"/>
      <c r="G711" s="7"/>
      <c r="H711" s="735"/>
      <c r="I711" s="695"/>
      <c r="J711" s="773"/>
      <c r="K711" s="695"/>
      <c r="L711" s="670"/>
      <c r="M711" s="670"/>
      <c r="N711" s="10"/>
      <c r="O711" s="100">
        <v>2</v>
      </c>
      <c r="S711" s="129"/>
      <c r="T711" s="129"/>
    </row>
    <row r="712" spans="1:20" ht="15">
      <c r="A712" s="7">
        <v>8</v>
      </c>
      <c r="B712" s="42"/>
      <c r="C712" s="323"/>
      <c r="D712" s="323"/>
      <c r="E712" s="186"/>
      <c r="F712" s="56"/>
      <c r="G712" s="7"/>
      <c r="H712" s="735"/>
      <c r="I712" s="695"/>
      <c r="J712" s="773"/>
      <c r="K712" s="695"/>
      <c r="L712" s="670"/>
      <c r="M712" s="670"/>
      <c r="N712" s="10"/>
      <c r="O712" s="100">
        <v>2</v>
      </c>
      <c r="S712" s="129"/>
      <c r="T712" s="129"/>
    </row>
    <row r="713" spans="1:20" ht="15">
      <c r="A713" s="7">
        <v>1</v>
      </c>
      <c r="B713" s="42" t="s">
        <v>1386</v>
      </c>
      <c r="C713" s="428" t="s">
        <v>869</v>
      </c>
      <c r="D713" s="428" t="s">
        <v>1392</v>
      </c>
      <c r="E713" s="428">
        <v>2</v>
      </c>
      <c r="F713" s="428"/>
      <c r="G713" s="7" t="s">
        <v>1041</v>
      </c>
      <c r="H713" s="688"/>
      <c r="I713" s="690" t="s">
        <v>1384</v>
      </c>
      <c r="J713" s="692" t="s">
        <v>1387</v>
      </c>
      <c r="K713" s="690" t="s">
        <v>1385</v>
      </c>
      <c r="L713" s="708"/>
      <c r="M713" s="472" t="s">
        <v>1029</v>
      </c>
      <c r="N713" s="10"/>
      <c r="S713" s="129"/>
      <c r="T713" s="129"/>
    </row>
    <row r="714" spans="1:20" ht="15">
      <c r="A714" s="7">
        <v>2</v>
      </c>
      <c r="B714" s="429" t="s">
        <v>868</v>
      </c>
      <c r="C714" s="428" t="s">
        <v>994</v>
      </c>
      <c r="D714" s="428" t="s">
        <v>1389</v>
      </c>
      <c r="E714" s="428">
        <v>1</v>
      </c>
      <c r="F714" s="428">
        <v>3</v>
      </c>
      <c r="G714" s="7"/>
      <c r="H714" s="689"/>
      <c r="I714" s="691"/>
      <c r="J714" s="693"/>
      <c r="K714" s="691"/>
      <c r="L714" s="710"/>
      <c r="M714" s="472" t="s">
        <v>1029</v>
      </c>
      <c r="N714" s="10"/>
      <c r="S714" s="129"/>
      <c r="T714" s="129"/>
    </row>
    <row r="715" spans="1:20" ht="15">
      <c r="A715" s="7">
        <v>1</v>
      </c>
      <c r="B715" s="42" t="s">
        <v>234</v>
      </c>
      <c r="C715" s="428" t="s">
        <v>1057</v>
      </c>
      <c r="D715" s="428"/>
      <c r="E715" s="428">
        <v>3</v>
      </c>
      <c r="F715" s="428">
        <v>1</v>
      </c>
      <c r="G715" s="7" t="s">
        <v>1041</v>
      </c>
      <c r="H715" s="735" t="s">
        <v>960</v>
      </c>
      <c r="I715" s="876" t="s">
        <v>850</v>
      </c>
      <c r="J715" s="843" t="s">
        <v>1374</v>
      </c>
      <c r="K715" s="695" t="s">
        <v>870</v>
      </c>
      <c r="L715" s="670">
        <v>1</v>
      </c>
      <c r="M715" s="708" t="s">
        <v>1029</v>
      </c>
      <c r="N715" s="10"/>
      <c r="P715" s="8"/>
      <c r="Q715" s="8"/>
      <c r="R715" s="8"/>
      <c r="S715" s="129"/>
      <c r="T715" s="129"/>
    </row>
    <row r="716" spans="1:20" ht="15">
      <c r="A716" s="7">
        <v>2</v>
      </c>
      <c r="B716" s="42" t="s">
        <v>41</v>
      </c>
      <c r="C716" s="428" t="s">
        <v>1101</v>
      </c>
      <c r="D716" s="428" t="s">
        <v>1391</v>
      </c>
      <c r="E716" s="428">
        <v>3</v>
      </c>
      <c r="F716" s="428">
        <v>1</v>
      </c>
      <c r="G716" s="7"/>
      <c r="H716" s="735"/>
      <c r="I716" s="876"/>
      <c r="J716" s="843"/>
      <c r="K716" s="695"/>
      <c r="L716" s="670"/>
      <c r="M716" s="709"/>
      <c r="N716" s="10"/>
      <c r="S716" s="129"/>
      <c r="T716" s="129"/>
    </row>
    <row r="717" spans="1:20" ht="15">
      <c r="A717" s="7">
        <v>3</v>
      </c>
      <c r="B717" s="42" t="s">
        <v>1100</v>
      </c>
      <c r="C717" s="428" t="s">
        <v>1022</v>
      </c>
      <c r="D717" s="428" t="s">
        <v>1393</v>
      </c>
      <c r="E717" s="428">
        <v>4</v>
      </c>
      <c r="F717" s="428">
        <v>2</v>
      </c>
      <c r="G717" s="7" t="s">
        <v>1053</v>
      </c>
      <c r="H717" s="735"/>
      <c r="I717" s="876"/>
      <c r="J717" s="843"/>
      <c r="K717" s="695"/>
      <c r="L717" s="670"/>
      <c r="M717" s="709"/>
      <c r="N717" s="10"/>
      <c r="S717" s="129"/>
      <c r="T717" s="129"/>
    </row>
    <row r="718" spans="1:20" ht="15">
      <c r="A718" s="7">
        <v>4</v>
      </c>
      <c r="B718" s="42" t="s">
        <v>1189</v>
      </c>
      <c r="C718" s="428" t="s">
        <v>1022</v>
      </c>
      <c r="D718" s="428"/>
      <c r="E718" s="428">
        <v>3</v>
      </c>
      <c r="F718" s="428">
        <v>7</v>
      </c>
      <c r="G718" s="7"/>
      <c r="H718" s="735"/>
      <c r="I718" s="876"/>
      <c r="J718" s="843"/>
      <c r="K718" s="695"/>
      <c r="L718" s="670"/>
      <c r="M718" s="709"/>
      <c r="N718" s="10"/>
      <c r="S718" s="129"/>
      <c r="T718" s="129"/>
    </row>
    <row r="719" spans="1:20" ht="15">
      <c r="A719" s="7">
        <v>5</v>
      </c>
      <c r="B719" s="42" t="s">
        <v>1187</v>
      </c>
      <c r="C719" s="428" t="s">
        <v>1058</v>
      </c>
      <c r="D719" s="428" t="s">
        <v>1388</v>
      </c>
      <c r="E719" s="428">
        <v>3</v>
      </c>
      <c r="F719" s="428">
        <v>3</v>
      </c>
      <c r="G719" s="7"/>
      <c r="H719" s="735"/>
      <c r="I719" s="876"/>
      <c r="J719" s="843"/>
      <c r="K719" s="695"/>
      <c r="L719" s="670"/>
      <c r="M719" s="709"/>
      <c r="N719" s="10"/>
      <c r="S719" s="129"/>
      <c r="T719" s="129"/>
    </row>
    <row r="720" spans="1:20" ht="15">
      <c r="A720" s="7">
        <v>6</v>
      </c>
      <c r="B720" s="42" t="s">
        <v>233</v>
      </c>
      <c r="C720" s="428" t="s">
        <v>932</v>
      </c>
      <c r="D720" s="428" t="s">
        <v>1056</v>
      </c>
      <c r="E720" s="428" t="s">
        <v>996</v>
      </c>
      <c r="F720" s="428">
        <v>1</v>
      </c>
      <c r="G720" s="7"/>
      <c r="H720" s="735"/>
      <c r="I720" s="876"/>
      <c r="J720" s="843"/>
      <c r="K720" s="695"/>
      <c r="L720" s="670"/>
      <c r="M720" s="709"/>
      <c r="N720" s="10"/>
      <c r="S720" s="129"/>
      <c r="T720" s="129"/>
    </row>
    <row r="721" spans="1:20" ht="15">
      <c r="A721" s="7">
        <v>7</v>
      </c>
      <c r="B721" s="42" t="s">
        <v>1001</v>
      </c>
      <c r="C721" s="428" t="s">
        <v>1058</v>
      </c>
      <c r="D721" s="428"/>
      <c r="E721" s="428" t="s">
        <v>996</v>
      </c>
      <c r="F721" s="428">
        <v>1</v>
      </c>
      <c r="G721" s="7" t="s">
        <v>1029</v>
      </c>
      <c r="H721" s="735"/>
      <c r="I721" s="876"/>
      <c r="J721" s="843"/>
      <c r="K721" s="695"/>
      <c r="L721" s="670"/>
      <c r="M721" s="709"/>
      <c r="N721" s="10"/>
      <c r="S721" s="129"/>
      <c r="T721" s="129"/>
    </row>
    <row r="722" spans="1:20" ht="15">
      <c r="A722" s="7">
        <v>8</v>
      </c>
      <c r="B722" s="42" t="s">
        <v>1188</v>
      </c>
      <c r="C722" s="428" t="s">
        <v>869</v>
      </c>
      <c r="D722" s="428" t="s">
        <v>1392</v>
      </c>
      <c r="E722" s="428">
        <v>2</v>
      </c>
      <c r="F722" s="428"/>
      <c r="G722" s="7" t="s">
        <v>1041</v>
      </c>
      <c r="H722" s="735"/>
      <c r="I722" s="876"/>
      <c r="J722" s="843"/>
      <c r="K722" s="695"/>
      <c r="L722" s="670"/>
      <c r="M722" s="710"/>
      <c r="N722" s="10"/>
      <c r="S722" s="129"/>
      <c r="T722" s="129"/>
    </row>
    <row r="723" spans="1:20" ht="15">
      <c r="A723" s="480"/>
      <c r="B723" s="429" t="s">
        <v>1188</v>
      </c>
      <c r="C723" s="428" t="s">
        <v>869</v>
      </c>
      <c r="D723" s="428" t="s">
        <v>1392</v>
      </c>
      <c r="E723" s="428">
        <v>2</v>
      </c>
      <c r="F723" s="428"/>
      <c r="G723" s="480"/>
      <c r="H723" s="688" t="s">
        <v>1206</v>
      </c>
      <c r="I723" s="690" t="s">
        <v>871</v>
      </c>
      <c r="J723" s="836" t="s">
        <v>872</v>
      </c>
      <c r="K723" s="690" t="s">
        <v>873</v>
      </c>
      <c r="L723" s="708">
        <v>3</v>
      </c>
      <c r="M723" s="148"/>
      <c r="N723" s="10"/>
      <c r="O723" s="100">
        <v>1</v>
      </c>
      <c r="P723" s="102"/>
      <c r="Q723" s="103"/>
      <c r="R723" s="104">
        <v>1</v>
      </c>
      <c r="S723" s="129"/>
      <c r="T723" s="129"/>
    </row>
    <row r="724" spans="1:20" ht="15">
      <c r="A724" s="480"/>
      <c r="B724" s="429" t="s">
        <v>1207</v>
      </c>
      <c r="C724" s="428"/>
      <c r="D724" s="428"/>
      <c r="E724" s="428"/>
      <c r="F724" s="428"/>
      <c r="G724" s="480"/>
      <c r="H724" s="689"/>
      <c r="I724" s="691"/>
      <c r="J724" s="837"/>
      <c r="K724" s="691"/>
      <c r="L724" s="710"/>
      <c r="M724" s="148"/>
      <c r="N724" s="10"/>
      <c r="O724" s="100"/>
      <c r="P724" s="6"/>
      <c r="Q724" s="6"/>
      <c r="R724" s="6"/>
      <c r="S724" s="129"/>
      <c r="T724" s="129"/>
    </row>
    <row r="725" spans="1:19" ht="16.5" customHeight="1">
      <c r="A725" s="428">
        <v>1</v>
      </c>
      <c r="B725" s="429" t="s">
        <v>876</v>
      </c>
      <c r="C725" s="428" t="s">
        <v>1058</v>
      </c>
      <c r="D725" s="428" t="s">
        <v>1388</v>
      </c>
      <c r="E725" s="428">
        <v>1</v>
      </c>
      <c r="F725" s="428">
        <v>2</v>
      </c>
      <c r="G725" s="428"/>
      <c r="H725" s="680" t="s">
        <v>1206</v>
      </c>
      <c r="I725" s="680" t="s">
        <v>874</v>
      </c>
      <c r="J725" s="863" t="s">
        <v>867</v>
      </c>
      <c r="K725" s="50" t="s">
        <v>470</v>
      </c>
      <c r="L725" s="148">
        <v>3</v>
      </c>
      <c r="M725" s="148"/>
      <c r="N725" s="9"/>
      <c r="P725" s="8"/>
      <c r="Q725" s="8"/>
      <c r="R725" s="8"/>
      <c r="S725" s="6"/>
    </row>
    <row r="726" spans="1:19" ht="16.5" customHeight="1">
      <c r="A726" s="428">
        <v>2</v>
      </c>
      <c r="B726" s="429" t="s">
        <v>875</v>
      </c>
      <c r="C726" s="428" t="s">
        <v>1022</v>
      </c>
      <c r="D726" s="428"/>
      <c r="E726" s="428"/>
      <c r="F726" s="428"/>
      <c r="G726" s="428" t="s">
        <v>1053</v>
      </c>
      <c r="H726" s="704"/>
      <c r="I726" s="704"/>
      <c r="J726" s="864"/>
      <c r="K726" s="481"/>
      <c r="L726" s="482"/>
      <c r="M726" s="482"/>
      <c r="N726" s="9"/>
      <c r="P726" s="6"/>
      <c r="Q726" s="6"/>
      <c r="R726" s="6"/>
      <c r="S726" s="6"/>
    </row>
    <row r="727" spans="1:19" ht="16.5" customHeight="1">
      <c r="A727" s="428">
        <v>3</v>
      </c>
      <c r="B727" s="429" t="s">
        <v>877</v>
      </c>
      <c r="C727" s="428" t="s">
        <v>1058</v>
      </c>
      <c r="D727" s="428" t="s">
        <v>1388</v>
      </c>
      <c r="E727" s="428">
        <v>1</v>
      </c>
      <c r="F727" s="428">
        <v>1</v>
      </c>
      <c r="G727" s="428"/>
      <c r="H727" s="704"/>
      <c r="I727" s="704"/>
      <c r="J727" s="864"/>
      <c r="K727" s="481"/>
      <c r="L727" s="482"/>
      <c r="M727" s="482"/>
      <c r="N727" s="9"/>
      <c r="P727" s="6"/>
      <c r="Q727" s="6"/>
      <c r="R727" s="6"/>
      <c r="S727" s="6"/>
    </row>
    <row r="728" spans="1:19" ht="16.5" customHeight="1">
      <c r="A728" s="428">
        <v>4</v>
      </c>
      <c r="B728" s="429" t="s">
        <v>1100</v>
      </c>
      <c r="C728" s="428" t="s">
        <v>1022</v>
      </c>
      <c r="D728" s="428" t="s">
        <v>1390</v>
      </c>
      <c r="E728" s="428">
        <v>4</v>
      </c>
      <c r="F728" s="428">
        <v>2</v>
      </c>
      <c r="G728" s="428" t="s">
        <v>1053</v>
      </c>
      <c r="H728" s="704"/>
      <c r="I728" s="704"/>
      <c r="J728" s="864"/>
      <c r="K728" s="481"/>
      <c r="L728" s="482"/>
      <c r="M728" s="482"/>
      <c r="N728" s="9"/>
      <c r="P728" s="6"/>
      <c r="Q728" s="6"/>
      <c r="R728" s="6"/>
      <c r="S728" s="6"/>
    </row>
    <row r="729" spans="1:19" ht="16.5" customHeight="1">
      <c r="A729" s="428">
        <v>5</v>
      </c>
      <c r="B729" s="429" t="s">
        <v>1381</v>
      </c>
      <c r="C729" s="428" t="s">
        <v>1058</v>
      </c>
      <c r="D729" s="428" t="s">
        <v>1388</v>
      </c>
      <c r="E729" s="428">
        <v>4</v>
      </c>
      <c r="F729" s="428">
        <v>1</v>
      </c>
      <c r="G729" s="428"/>
      <c r="H729" s="704"/>
      <c r="I729" s="704"/>
      <c r="J729" s="864"/>
      <c r="K729" s="481"/>
      <c r="L729" s="482"/>
      <c r="M729" s="482"/>
      <c r="N729" s="9"/>
      <c r="P729" s="6"/>
      <c r="Q729" s="6"/>
      <c r="R729" s="6"/>
      <c r="S729" s="6"/>
    </row>
    <row r="730" spans="1:19" ht="16.5" customHeight="1">
      <c r="A730" s="428">
        <v>6</v>
      </c>
      <c r="B730" s="429" t="s">
        <v>868</v>
      </c>
      <c r="C730" s="428" t="s">
        <v>994</v>
      </c>
      <c r="D730" s="428" t="s">
        <v>1389</v>
      </c>
      <c r="E730" s="428">
        <v>1</v>
      </c>
      <c r="F730" s="428">
        <v>3</v>
      </c>
      <c r="G730" s="428"/>
      <c r="H730" s="704"/>
      <c r="I730" s="704"/>
      <c r="J730" s="864"/>
      <c r="K730" s="481"/>
      <c r="L730" s="482"/>
      <c r="M730" s="482"/>
      <c r="N730" s="9"/>
      <c r="P730" s="6"/>
      <c r="Q730" s="6"/>
      <c r="R730" s="6"/>
      <c r="S730" s="6"/>
    </row>
    <row r="731" spans="1:19" ht="15">
      <c r="A731" s="428">
        <v>7</v>
      </c>
      <c r="B731" s="429" t="s">
        <v>1188</v>
      </c>
      <c r="C731" s="428" t="s">
        <v>869</v>
      </c>
      <c r="D731" s="428" t="s">
        <v>1392</v>
      </c>
      <c r="E731" s="428">
        <v>2</v>
      </c>
      <c r="F731" s="428"/>
      <c r="G731" s="428"/>
      <c r="H731" s="705"/>
      <c r="I731" s="705"/>
      <c r="J731" s="865"/>
      <c r="K731" s="433"/>
      <c r="L731" s="433"/>
      <c r="M731" s="433"/>
      <c r="N731" s="9"/>
      <c r="P731" s="6"/>
      <c r="Q731" s="6"/>
      <c r="R731" s="6"/>
      <c r="S731" s="6"/>
    </row>
    <row r="732" spans="1:20" ht="15" customHeight="1">
      <c r="A732" s="7">
        <v>1</v>
      </c>
      <c r="B732" s="429" t="s">
        <v>876</v>
      </c>
      <c r="C732" s="428" t="s">
        <v>1058</v>
      </c>
      <c r="D732" s="428"/>
      <c r="E732" s="428"/>
      <c r="F732" s="428"/>
      <c r="G732" s="7"/>
      <c r="H732" s="735" t="s">
        <v>1383</v>
      </c>
      <c r="I732" s="690" t="s">
        <v>621</v>
      </c>
      <c r="J732" s="692" t="s">
        <v>469</v>
      </c>
      <c r="K732" s="695" t="s">
        <v>1382</v>
      </c>
      <c r="L732" s="695">
        <v>3</v>
      </c>
      <c r="M732" s="148">
        <v>10</v>
      </c>
      <c r="N732" s="708" t="s">
        <v>1002</v>
      </c>
      <c r="O732" s="100">
        <v>1</v>
      </c>
      <c r="P732" s="8"/>
      <c r="Q732" s="8"/>
      <c r="R732" s="8"/>
      <c r="S732" s="129"/>
      <c r="T732" s="129"/>
    </row>
    <row r="733" spans="1:20" ht="15">
      <c r="A733" s="7">
        <v>2</v>
      </c>
      <c r="B733" s="429" t="s">
        <v>1379</v>
      </c>
      <c r="C733" s="428" t="s">
        <v>1101</v>
      </c>
      <c r="D733" s="428" t="s">
        <v>1391</v>
      </c>
      <c r="E733" s="428">
        <v>3</v>
      </c>
      <c r="F733" s="428">
        <v>1</v>
      </c>
      <c r="G733" s="7" t="s">
        <v>1053</v>
      </c>
      <c r="H733" s="735"/>
      <c r="I733" s="666"/>
      <c r="J733" s="694"/>
      <c r="K733" s="695"/>
      <c r="L733" s="670"/>
      <c r="M733" s="148">
        <v>10</v>
      </c>
      <c r="N733" s="709"/>
      <c r="O733" s="100">
        <v>1</v>
      </c>
      <c r="S733" s="129"/>
      <c r="T733" s="129"/>
    </row>
    <row r="734" spans="1:20" ht="15">
      <c r="A734" s="7">
        <v>3</v>
      </c>
      <c r="B734" s="429" t="s">
        <v>1380</v>
      </c>
      <c r="C734" s="428" t="s">
        <v>1058</v>
      </c>
      <c r="D734" s="428" t="s">
        <v>1388</v>
      </c>
      <c r="E734" s="428">
        <v>1</v>
      </c>
      <c r="F734" s="428">
        <v>1</v>
      </c>
      <c r="G734" s="7"/>
      <c r="H734" s="735"/>
      <c r="I734" s="666"/>
      <c r="J734" s="694"/>
      <c r="K734" s="695"/>
      <c r="L734" s="670"/>
      <c r="M734" s="148">
        <v>10</v>
      </c>
      <c r="N734" s="709"/>
      <c r="O734" s="100">
        <v>1</v>
      </c>
      <c r="S734" s="129"/>
      <c r="T734" s="129"/>
    </row>
    <row r="735" spans="1:20" ht="15">
      <c r="A735" s="7">
        <v>4</v>
      </c>
      <c r="B735" s="429" t="s">
        <v>1100</v>
      </c>
      <c r="C735" s="428" t="s">
        <v>1022</v>
      </c>
      <c r="D735" s="428" t="s">
        <v>1390</v>
      </c>
      <c r="E735" s="428">
        <v>4</v>
      </c>
      <c r="F735" s="428">
        <v>2</v>
      </c>
      <c r="G735" s="7" t="s">
        <v>1041</v>
      </c>
      <c r="H735" s="735"/>
      <c r="I735" s="666"/>
      <c r="J735" s="694"/>
      <c r="K735" s="695"/>
      <c r="L735" s="670"/>
      <c r="M735" s="148">
        <v>10</v>
      </c>
      <c r="N735" s="709"/>
      <c r="O735" s="100">
        <v>1</v>
      </c>
      <c r="S735" s="129"/>
      <c r="T735" s="129"/>
    </row>
    <row r="736" spans="1:20" ht="15">
      <c r="A736" s="7">
        <v>5</v>
      </c>
      <c r="B736" s="429" t="s">
        <v>1378</v>
      </c>
      <c r="C736" s="428" t="s">
        <v>1058</v>
      </c>
      <c r="D736" s="428" t="s">
        <v>1388</v>
      </c>
      <c r="E736" s="428">
        <v>3</v>
      </c>
      <c r="F736" s="428">
        <v>3</v>
      </c>
      <c r="G736" s="7" t="s">
        <v>1053</v>
      </c>
      <c r="H736" s="735"/>
      <c r="I736" s="666"/>
      <c r="J736" s="694"/>
      <c r="K736" s="695"/>
      <c r="L736" s="670"/>
      <c r="M736" s="148">
        <v>10</v>
      </c>
      <c r="N736" s="709"/>
      <c r="O736" s="100">
        <v>1</v>
      </c>
      <c r="S736" s="129"/>
      <c r="T736" s="129"/>
    </row>
    <row r="737" spans="1:20" ht="15">
      <c r="A737" s="7">
        <v>6</v>
      </c>
      <c r="B737" s="429" t="s">
        <v>233</v>
      </c>
      <c r="C737" s="428" t="s">
        <v>932</v>
      </c>
      <c r="D737" s="428" t="s">
        <v>1056</v>
      </c>
      <c r="E737" s="428" t="s">
        <v>996</v>
      </c>
      <c r="F737" s="428">
        <v>1</v>
      </c>
      <c r="G737" s="7" t="s">
        <v>1053</v>
      </c>
      <c r="H737" s="735"/>
      <c r="I737" s="666"/>
      <c r="J737" s="694"/>
      <c r="K737" s="695"/>
      <c r="L737" s="670"/>
      <c r="M737" s="148">
        <v>10</v>
      </c>
      <c r="N737" s="709"/>
      <c r="O737" s="100">
        <v>1</v>
      </c>
      <c r="S737" s="129"/>
      <c r="T737" s="129"/>
    </row>
    <row r="738" spans="1:20" ht="15">
      <c r="A738" s="7">
        <v>7</v>
      </c>
      <c r="B738" s="429" t="s">
        <v>1381</v>
      </c>
      <c r="C738" s="428" t="s">
        <v>1058</v>
      </c>
      <c r="D738" s="428" t="s">
        <v>1388</v>
      </c>
      <c r="E738" s="428">
        <v>4</v>
      </c>
      <c r="F738" s="428">
        <v>1</v>
      </c>
      <c r="G738" s="7"/>
      <c r="H738" s="735"/>
      <c r="I738" s="666"/>
      <c r="J738" s="694"/>
      <c r="K738" s="695"/>
      <c r="L738" s="670"/>
      <c r="M738" s="148">
        <v>10</v>
      </c>
      <c r="N738" s="709"/>
      <c r="O738" s="100">
        <v>1</v>
      </c>
      <c r="S738" s="129"/>
      <c r="T738" s="129"/>
    </row>
    <row r="739" spans="1:20" ht="15">
      <c r="A739" s="7">
        <v>8</v>
      </c>
      <c r="B739" s="429" t="s">
        <v>868</v>
      </c>
      <c r="C739" s="428" t="s">
        <v>994</v>
      </c>
      <c r="D739" s="428" t="s">
        <v>1389</v>
      </c>
      <c r="E739" s="428">
        <v>1</v>
      </c>
      <c r="F739" s="428">
        <v>3</v>
      </c>
      <c r="G739" s="7" t="s">
        <v>1053</v>
      </c>
      <c r="H739" s="735"/>
      <c r="I739" s="666"/>
      <c r="J739" s="694"/>
      <c r="K739" s="695"/>
      <c r="L739" s="670"/>
      <c r="M739" s="148">
        <v>10</v>
      </c>
      <c r="N739" s="709"/>
      <c r="O739" s="100">
        <v>1</v>
      </c>
      <c r="S739" s="129"/>
      <c r="T739" s="129"/>
    </row>
    <row r="740" spans="1:20" ht="13.5" customHeight="1">
      <c r="A740" s="7"/>
      <c r="B740" s="42"/>
      <c r="C740" s="428"/>
      <c r="D740" s="428"/>
      <c r="E740" s="428"/>
      <c r="F740" s="428"/>
      <c r="G740" s="7"/>
      <c r="H740" s="735"/>
      <c r="I740" s="691"/>
      <c r="J740" s="693"/>
      <c r="K740" s="695"/>
      <c r="L740" s="670"/>
      <c r="M740" s="148"/>
      <c r="N740" s="710"/>
      <c r="S740" s="129"/>
      <c r="T740" s="129"/>
    </row>
    <row r="741" spans="1:20" ht="13.5" customHeight="1" thickBot="1">
      <c r="A741" s="261"/>
      <c r="B741" s="262"/>
      <c r="C741" s="261"/>
      <c r="D741" s="261"/>
      <c r="E741" s="261"/>
      <c r="F741" s="261"/>
      <c r="G741" s="261"/>
      <c r="H741" s="261"/>
      <c r="I741" s="261"/>
      <c r="J741" s="25"/>
      <c r="K741" s="430" t="s">
        <v>1047</v>
      </c>
      <c r="L741" s="431"/>
      <c r="M741" s="432">
        <f>SUM(M732:M740)</f>
        <v>80</v>
      </c>
      <c r="N741" s="9"/>
      <c r="S741" s="129"/>
      <c r="T741" s="129"/>
    </row>
    <row r="742" spans="1:22" ht="13.5" customHeight="1">
      <c r="A742" s="261"/>
      <c r="B742" s="262"/>
      <c r="C742" s="261"/>
      <c r="D742" s="261"/>
      <c r="E742" s="261"/>
      <c r="F742" s="261"/>
      <c r="G742" s="261"/>
      <c r="H742" s="261"/>
      <c r="I742" s="261"/>
      <c r="J742" s="235"/>
      <c r="K742" s="235"/>
      <c r="L742" s="235"/>
      <c r="M742" s="166" t="s">
        <v>19</v>
      </c>
      <c r="N742" s="6"/>
      <c r="O742" s="100">
        <f>SUM(O702:O741)</f>
        <v>26</v>
      </c>
      <c r="P742" s="7">
        <f>SUM(P699:P741)</f>
        <v>2</v>
      </c>
      <c r="Q742" s="7">
        <f>SUM(Q699:Q741)</f>
        <v>0</v>
      </c>
      <c r="R742" s="7">
        <f>SUM(R699:R741)</f>
        <v>2</v>
      </c>
      <c r="S742" s="246">
        <f>SUM(S702:S741)</f>
        <v>8</v>
      </c>
      <c r="T742" s="7">
        <f>SUM(T702:T741)</f>
        <v>1</v>
      </c>
      <c r="U742" s="7">
        <f>SUM(U702:U741)</f>
        <v>0</v>
      </c>
      <c r="V742" s="7">
        <f>SUM(V702:V741)</f>
        <v>0</v>
      </c>
    </row>
    <row r="743" spans="1:19" ht="15">
      <c r="A743" s="261"/>
      <c r="B743" s="262"/>
      <c r="C743" s="261"/>
      <c r="D743" s="261"/>
      <c r="E743" s="261"/>
      <c r="F743" s="261"/>
      <c r="G743" s="261"/>
      <c r="H743" s="261"/>
      <c r="I743" s="261"/>
      <c r="J743" s="261"/>
      <c r="K743" s="261"/>
      <c r="L743" s="261"/>
      <c r="M743" s="261"/>
      <c r="N743" s="8"/>
      <c r="O743" s="8"/>
      <c r="P743" s="8"/>
      <c r="Q743" s="8"/>
      <c r="R743" s="8"/>
      <c r="S743" s="8"/>
    </row>
    <row r="744" spans="1:256" s="4" customFormat="1" ht="71.25">
      <c r="A744" s="95" t="s">
        <v>1018</v>
      </c>
      <c r="B744" s="95" t="s">
        <v>1015</v>
      </c>
      <c r="C744" s="95" t="s">
        <v>6</v>
      </c>
      <c r="D744" s="95" t="s">
        <v>662</v>
      </c>
      <c r="E744" s="96" t="s">
        <v>1033</v>
      </c>
      <c r="F744" s="97" t="s">
        <v>1034</v>
      </c>
      <c r="G744" s="95" t="s">
        <v>7</v>
      </c>
      <c r="H744" s="95" t="s">
        <v>1019</v>
      </c>
      <c r="I744" s="98" t="s">
        <v>626</v>
      </c>
      <c r="J744" s="99" t="s">
        <v>930</v>
      </c>
      <c r="K744" s="95" t="s">
        <v>931</v>
      </c>
      <c r="L744" s="110" t="s">
        <v>1017</v>
      </c>
      <c r="M744" s="199" t="s">
        <v>1043</v>
      </c>
      <c r="N744" s="150" t="s">
        <v>655</v>
      </c>
      <c r="O744" s="105" t="s">
        <v>656</v>
      </c>
      <c r="P744" s="98" t="s">
        <v>657</v>
      </c>
      <c r="Q744" s="98" t="s">
        <v>658</v>
      </c>
      <c r="R744" s="98" t="s">
        <v>659</v>
      </c>
      <c r="S744" s="219" t="s">
        <v>1190</v>
      </c>
      <c r="T744" s="98" t="s">
        <v>657</v>
      </c>
      <c r="U744" s="98" t="s">
        <v>658</v>
      </c>
      <c r="V744" s="98" t="s">
        <v>659</v>
      </c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  <c r="IP744" s="8"/>
      <c r="IQ744" s="8"/>
      <c r="IR744" s="8"/>
      <c r="IS744" s="8"/>
      <c r="IT744" s="8"/>
      <c r="IU744" s="8"/>
      <c r="IV744" s="8"/>
    </row>
    <row r="745" spans="1:256" s="4" customFormat="1" ht="15">
      <c r="A745" s="35"/>
      <c r="B745" s="17" t="s">
        <v>1045</v>
      </c>
      <c r="C745" s="247">
        <f>SUM(M971)</f>
        <v>6680</v>
      </c>
      <c r="D745" s="234" t="s">
        <v>957</v>
      </c>
      <c r="E745" s="8"/>
      <c r="F745" s="21"/>
      <c r="G745" s="21"/>
      <c r="H745" s="21"/>
      <c r="I745" s="28"/>
      <c r="J745" s="19"/>
      <c r="K745" s="20"/>
      <c r="L745" s="111"/>
      <c r="M745" s="21"/>
      <c r="N745" s="21"/>
      <c r="O745" s="21"/>
      <c r="P745" s="21"/>
      <c r="Q745" s="21"/>
      <c r="R745" s="21"/>
      <c r="S745" s="21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  <c r="IL745" s="8"/>
      <c r="IM745" s="8"/>
      <c r="IN745" s="8"/>
      <c r="IO745" s="8"/>
      <c r="IP745" s="8"/>
      <c r="IQ745" s="8"/>
      <c r="IR745" s="8"/>
      <c r="IS745" s="8"/>
      <c r="IT745" s="8"/>
      <c r="IU745" s="8"/>
      <c r="IV745" s="8"/>
    </row>
    <row r="746" spans="1:256" s="4" customFormat="1" ht="14.25" customHeight="1">
      <c r="A746" s="8"/>
      <c r="B746" s="18" t="s">
        <v>1005</v>
      </c>
      <c r="C746" s="8"/>
      <c r="D746" s="21"/>
      <c r="E746" s="236"/>
      <c r="F746" s="21"/>
      <c r="G746" s="21"/>
      <c r="H746" s="9"/>
      <c r="I746" s="28"/>
      <c r="J746" s="19"/>
      <c r="K746" s="20"/>
      <c r="L746" s="111"/>
      <c r="M746" s="21"/>
      <c r="N746" s="21"/>
      <c r="O746" s="21"/>
      <c r="P746" s="21"/>
      <c r="Q746" s="21"/>
      <c r="R746" s="21"/>
      <c r="S746" s="21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  <c r="IL746" s="8"/>
      <c r="IM746" s="8"/>
      <c r="IN746" s="8"/>
      <c r="IO746" s="8"/>
      <c r="IP746" s="8"/>
      <c r="IQ746" s="8"/>
      <c r="IR746" s="8"/>
      <c r="IS746" s="8"/>
      <c r="IT746" s="8"/>
      <c r="IU746" s="8"/>
      <c r="IV746" s="8"/>
    </row>
    <row r="747" spans="1:256" s="4" customFormat="1" ht="14.25" customHeight="1">
      <c r="A747" s="44">
        <v>1</v>
      </c>
      <c r="B747" s="53" t="s">
        <v>628</v>
      </c>
      <c r="C747" s="44" t="s">
        <v>994</v>
      </c>
      <c r="D747" s="48" t="s">
        <v>17</v>
      </c>
      <c r="E747" s="48"/>
      <c r="F747" s="7"/>
      <c r="G747" s="214" t="s">
        <v>944</v>
      </c>
      <c r="H747" s="740" t="s">
        <v>1054</v>
      </c>
      <c r="I747" s="309" t="s">
        <v>366</v>
      </c>
      <c r="J747" s="308"/>
      <c r="K747" s="21" t="s">
        <v>525</v>
      </c>
      <c r="L747" s="118"/>
      <c r="M747" s="699">
        <v>30</v>
      </c>
      <c r="N747" s="9" t="s">
        <v>580</v>
      </c>
      <c r="O747" s="8"/>
      <c r="P747" s="8"/>
      <c r="Q747" s="8"/>
      <c r="R747" s="8"/>
      <c r="S747" s="6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  <c r="IL747" s="8"/>
      <c r="IM747" s="8"/>
      <c r="IN747" s="8"/>
      <c r="IO747" s="8"/>
      <c r="IP747" s="8"/>
      <c r="IQ747" s="8"/>
      <c r="IR747" s="8"/>
      <c r="IS747" s="8"/>
      <c r="IT747" s="8"/>
      <c r="IU747" s="8"/>
      <c r="IV747" s="8"/>
    </row>
    <row r="748" spans="1:256" s="4" customFormat="1" ht="14.25" customHeight="1">
      <c r="A748" s="261"/>
      <c r="B748" s="262"/>
      <c r="C748" s="262"/>
      <c r="D748" s="261"/>
      <c r="E748" s="261"/>
      <c r="F748" s="261"/>
      <c r="G748" s="261"/>
      <c r="H748" s="741"/>
      <c r="I748" s="303" t="s">
        <v>522</v>
      </c>
      <c r="J748" s="30"/>
      <c r="K748" s="21"/>
      <c r="L748" s="118"/>
      <c r="M748" s="699"/>
      <c r="N748" s="9"/>
      <c r="O748" s="8"/>
      <c r="P748" s="8"/>
      <c r="Q748" s="8"/>
      <c r="R748" s="8"/>
      <c r="S748" s="6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  <c r="IL748" s="8"/>
      <c r="IM748" s="8"/>
      <c r="IN748" s="8"/>
      <c r="IO748" s="8"/>
      <c r="IP748" s="8"/>
      <c r="IQ748" s="8"/>
      <c r="IR748" s="8"/>
      <c r="IS748" s="8"/>
      <c r="IT748" s="8"/>
      <c r="IU748" s="8"/>
      <c r="IV748" s="8"/>
    </row>
    <row r="749" spans="1:256" s="4" customFormat="1" ht="15">
      <c r="A749" s="261"/>
      <c r="B749" s="262"/>
      <c r="C749" s="261"/>
      <c r="D749" s="261"/>
      <c r="E749" s="261"/>
      <c r="F749" s="261"/>
      <c r="G749" s="261"/>
      <c r="H749" s="741"/>
      <c r="I749" s="380" t="s">
        <v>526</v>
      </c>
      <c r="J749" s="392"/>
      <c r="K749" s="92" t="s">
        <v>525</v>
      </c>
      <c r="L749" s="118"/>
      <c r="M749" s="699"/>
      <c r="N749" s="10"/>
      <c r="O749" s="8"/>
      <c r="P749" s="8"/>
      <c r="Q749" s="8"/>
      <c r="R749" s="8"/>
      <c r="S749" s="6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  <c r="IL749" s="8"/>
      <c r="IM749" s="8"/>
      <c r="IN749" s="8"/>
      <c r="IO749" s="8"/>
      <c r="IP749" s="8"/>
      <c r="IQ749" s="8"/>
      <c r="IR749" s="8"/>
      <c r="IS749" s="8"/>
      <c r="IT749" s="8"/>
      <c r="IU749" s="8"/>
      <c r="IV749" s="8"/>
    </row>
    <row r="750" spans="1:256" s="4" customFormat="1" ht="15">
      <c r="A750" s="261"/>
      <c r="B750" s="262"/>
      <c r="C750" s="261"/>
      <c r="D750" s="261"/>
      <c r="E750" s="261"/>
      <c r="F750" s="261"/>
      <c r="G750" s="261"/>
      <c r="H750" s="742"/>
      <c r="I750" s="303" t="s">
        <v>910</v>
      </c>
      <c r="J750" s="392"/>
      <c r="K750" s="92"/>
      <c r="L750" s="118"/>
      <c r="M750" s="699"/>
      <c r="N750" s="10" t="s">
        <v>339</v>
      </c>
      <c r="O750" s="8"/>
      <c r="P750" s="8"/>
      <c r="Q750" s="8"/>
      <c r="R750" s="8"/>
      <c r="S750" s="6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  <c r="ID750" s="8"/>
      <c r="IE750" s="8"/>
      <c r="IF750" s="8"/>
      <c r="IG750" s="8"/>
      <c r="IH750" s="8"/>
      <c r="II750" s="8"/>
      <c r="IJ750" s="8"/>
      <c r="IK750" s="8"/>
      <c r="IL750" s="8"/>
      <c r="IM750" s="8"/>
      <c r="IN750" s="8"/>
      <c r="IO750" s="8"/>
      <c r="IP750" s="8"/>
      <c r="IQ750" s="8"/>
      <c r="IR750" s="8"/>
      <c r="IS750" s="8"/>
      <c r="IT750" s="8"/>
      <c r="IU750" s="8"/>
      <c r="IV750" s="8"/>
    </row>
    <row r="751" spans="1:22" s="4" customFormat="1" ht="15" customHeight="1">
      <c r="A751" s="261"/>
      <c r="B751" s="262"/>
      <c r="C751" s="261"/>
      <c r="D751" s="261"/>
      <c r="E751" s="261"/>
      <c r="F751" s="261"/>
      <c r="G751" s="261"/>
      <c r="H751" s="734" t="s">
        <v>1054</v>
      </c>
      <c r="I751" s="859" t="s">
        <v>356</v>
      </c>
      <c r="J751" s="54" t="s">
        <v>368</v>
      </c>
      <c r="K751" s="192" t="s">
        <v>1200</v>
      </c>
      <c r="L751" s="7">
        <v>5</v>
      </c>
      <c r="M751" s="7">
        <v>256</v>
      </c>
      <c r="N751" s="92" t="s">
        <v>587</v>
      </c>
      <c r="O751" s="10"/>
      <c r="P751" s="10"/>
      <c r="Q751" s="10"/>
      <c r="R751" s="10"/>
      <c r="S751" s="101">
        <v>1</v>
      </c>
      <c r="T751" s="102"/>
      <c r="U751" s="103"/>
      <c r="V751" s="104"/>
    </row>
    <row r="752" spans="1:22" s="4" customFormat="1" ht="15" customHeight="1">
      <c r="A752" s="261"/>
      <c r="B752" s="262"/>
      <c r="C752" s="261"/>
      <c r="D752" s="261"/>
      <c r="E752" s="261"/>
      <c r="F752" s="261"/>
      <c r="G752" s="261"/>
      <c r="H752" s="734"/>
      <c r="I752" s="860"/>
      <c r="J752" s="54" t="s">
        <v>369</v>
      </c>
      <c r="K752" s="192" t="s">
        <v>353</v>
      </c>
      <c r="L752" s="7">
        <v>2</v>
      </c>
      <c r="M752" s="7">
        <v>416</v>
      </c>
      <c r="N752" s="92" t="s">
        <v>587</v>
      </c>
      <c r="O752" s="10"/>
      <c r="P752" s="10"/>
      <c r="Q752" s="10"/>
      <c r="R752" s="10"/>
      <c r="S752" s="101">
        <v>1</v>
      </c>
      <c r="T752" s="102"/>
      <c r="U752" s="103">
        <v>1</v>
      </c>
      <c r="V752" s="104"/>
    </row>
    <row r="753" spans="1:22" s="4" customFormat="1" ht="15" customHeight="1">
      <c r="A753" s="261"/>
      <c r="B753" s="262"/>
      <c r="C753" s="261"/>
      <c r="D753" s="261"/>
      <c r="E753" s="261"/>
      <c r="F753" s="261"/>
      <c r="G753" s="261"/>
      <c r="H753" s="734"/>
      <c r="I753" s="860"/>
      <c r="J753" s="54" t="s">
        <v>369</v>
      </c>
      <c r="K753" s="192" t="s">
        <v>370</v>
      </c>
      <c r="L753" s="7">
        <v>2</v>
      </c>
      <c r="M753" s="7">
        <v>416</v>
      </c>
      <c r="N753" s="92" t="s">
        <v>587</v>
      </c>
      <c r="O753" s="10"/>
      <c r="P753" s="10"/>
      <c r="Q753" s="10"/>
      <c r="R753" s="10"/>
      <c r="T753" s="102"/>
      <c r="U753" s="103">
        <v>1</v>
      </c>
      <c r="V753" s="104"/>
    </row>
    <row r="754" spans="1:22" s="4" customFormat="1" ht="15" customHeight="1">
      <c r="A754" s="261"/>
      <c r="B754" s="262"/>
      <c r="C754" s="261"/>
      <c r="D754" s="261"/>
      <c r="E754" s="261"/>
      <c r="F754" s="261"/>
      <c r="G754" s="261"/>
      <c r="H754" s="734"/>
      <c r="I754" s="860"/>
      <c r="J754" s="54" t="s">
        <v>371</v>
      </c>
      <c r="K754" s="192" t="s">
        <v>1199</v>
      </c>
      <c r="L754" s="7">
        <v>12</v>
      </c>
      <c r="M754" s="7" t="s">
        <v>1029</v>
      </c>
      <c r="N754" s="92" t="s">
        <v>587</v>
      </c>
      <c r="O754" s="10"/>
      <c r="P754" s="10"/>
      <c r="Q754" s="10"/>
      <c r="R754" s="10"/>
      <c r="S754" s="101">
        <v>1</v>
      </c>
      <c r="T754" s="102"/>
      <c r="U754" s="103"/>
      <c r="V754" s="104"/>
    </row>
    <row r="755" spans="1:22" s="4" customFormat="1" ht="15" customHeight="1">
      <c r="A755" s="261"/>
      <c r="B755" s="262"/>
      <c r="C755" s="261"/>
      <c r="D755" s="261"/>
      <c r="E755" s="261"/>
      <c r="F755" s="261"/>
      <c r="G755" s="261"/>
      <c r="H755" s="734"/>
      <c r="I755" s="860"/>
      <c r="J755" s="54" t="s">
        <v>372</v>
      </c>
      <c r="K755" s="192" t="s">
        <v>354</v>
      </c>
      <c r="L755" s="7">
        <v>3</v>
      </c>
      <c r="M755" s="7">
        <v>352</v>
      </c>
      <c r="N755" s="92" t="s">
        <v>587</v>
      </c>
      <c r="O755" s="10"/>
      <c r="P755" s="10"/>
      <c r="Q755" s="10"/>
      <c r="R755" s="10"/>
      <c r="S755" s="101">
        <v>1</v>
      </c>
      <c r="T755" s="102"/>
      <c r="U755" s="103"/>
      <c r="V755" s="104">
        <v>1</v>
      </c>
    </row>
    <row r="756" spans="1:22" s="4" customFormat="1" ht="15" customHeight="1">
      <c r="A756" s="261"/>
      <c r="B756" s="262"/>
      <c r="C756" s="261"/>
      <c r="D756" s="261"/>
      <c r="E756" s="261"/>
      <c r="F756" s="261"/>
      <c r="G756" s="261"/>
      <c r="H756" s="734"/>
      <c r="I756" s="861"/>
      <c r="J756" s="54" t="s">
        <v>372</v>
      </c>
      <c r="K756" s="192" t="s">
        <v>355</v>
      </c>
      <c r="L756" s="7">
        <v>4</v>
      </c>
      <c r="M756" s="7">
        <v>288</v>
      </c>
      <c r="N756" s="92" t="s">
        <v>587</v>
      </c>
      <c r="O756" s="10"/>
      <c r="P756" s="10"/>
      <c r="Q756" s="10"/>
      <c r="R756" s="10"/>
      <c r="T756" s="102"/>
      <c r="U756" s="103"/>
      <c r="V756" s="104"/>
    </row>
    <row r="757" spans="1:22" s="4" customFormat="1" ht="15" customHeight="1">
      <c r="A757" s="261"/>
      <c r="B757" s="262"/>
      <c r="C757" s="261"/>
      <c r="D757" s="261"/>
      <c r="E757" s="261"/>
      <c r="F757" s="261"/>
      <c r="G757" s="261"/>
      <c r="H757" s="734"/>
      <c r="I757" s="862"/>
      <c r="J757" s="54" t="s">
        <v>357</v>
      </c>
      <c r="K757" s="192" t="s">
        <v>1201</v>
      </c>
      <c r="L757" s="7"/>
      <c r="M757" s="7">
        <v>120</v>
      </c>
      <c r="N757" s="92"/>
      <c r="O757" s="10"/>
      <c r="P757" s="10"/>
      <c r="Q757" s="10"/>
      <c r="R757" s="10"/>
      <c r="T757" s="26"/>
      <c r="U757" s="26"/>
      <c r="V757" s="26"/>
    </row>
    <row r="758" spans="1:19" s="4" customFormat="1" ht="15" customHeight="1">
      <c r="A758" s="261"/>
      <c r="B758" s="262"/>
      <c r="C758" s="261"/>
      <c r="D758" s="261"/>
      <c r="E758" s="261"/>
      <c r="F758" s="261"/>
      <c r="G758" s="44" t="s">
        <v>1042</v>
      </c>
      <c r="H758" s="685" t="s">
        <v>999</v>
      </c>
      <c r="I758" s="697" t="s">
        <v>1477</v>
      </c>
      <c r="J758" s="54" t="s">
        <v>373</v>
      </c>
      <c r="K758" s="192" t="s">
        <v>588</v>
      </c>
      <c r="L758" s="7">
        <v>4</v>
      </c>
      <c r="M758" s="7">
        <v>36</v>
      </c>
      <c r="N758" s="92" t="s">
        <v>339</v>
      </c>
      <c r="O758" s="100">
        <v>1</v>
      </c>
      <c r="P758" s="102"/>
      <c r="Q758" s="103"/>
      <c r="R758" s="104"/>
      <c r="S758" s="67"/>
    </row>
    <row r="759" spans="1:19" s="4" customFormat="1" ht="30">
      <c r="A759" s="261"/>
      <c r="B759" s="262"/>
      <c r="C759" s="261"/>
      <c r="D759" s="261"/>
      <c r="E759" s="261"/>
      <c r="F759" s="261"/>
      <c r="G759" s="261"/>
      <c r="H759" s="686"/>
      <c r="I759" s="682"/>
      <c r="J759" s="54" t="s">
        <v>374</v>
      </c>
      <c r="K759" s="192" t="s">
        <v>22</v>
      </c>
      <c r="L759" s="7">
        <v>2</v>
      </c>
      <c r="M759" s="7">
        <v>52</v>
      </c>
      <c r="N759" s="92" t="s">
        <v>339</v>
      </c>
      <c r="O759" s="100">
        <v>1</v>
      </c>
      <c r="P759" s="102"/>
      <c r="Q759" s="103">
        <v>1</v>
      </c>
      <c r="R759" s="104"/>
      <c r="S759" s="67"/>
    </row>
    <row r="760" spans="1:19" s="4" customFormat="1" ht="15">
      <c r="A760" s="261"/>
      <c r="B760" s="262"/>
      <c r="C760" s="261"/>
      <c r="D760" s="261"/>
      <c r="E760" s="261"/>
      <c r="F760" s="261"/>
      <c r="G760" s="261"/>
      <c r="H760" s="686"/>
      <c r="I760" s="682"/>
      <c r="J760" s="54" t="s">
        <v>375</v>
      </c>
      <c r="K760" s="53" t="s">
        <v>569</v>
      </c>
      <c r="L760" s="7">
        <v>2</v>
      </c>
      <c r="M760" s="7">
        <v>52</v>
      </c>
      <c r="N760" s="92" t="s">
        <v>339</v>
      </c>
      <c r="O760" s="100">
        <v>1</v>
      </c>
      <c r="P760" s="102"/>
      <c r="Q760" s="103">
        <v>1</v>
      </c>
      <c r="R760" s="104"/>
      <c r="S760" s="67"/>
    </row>
    <row r="761" spans="1:19" s="4" customFormat="1" ht="15">
      <c r="A761" s="261"/>
      <c r="B761" s="262"/>
      <c r="C761" s="261"/>
      <c r="D761" s="261"/>
      <c r="E761" s="261"/>
      <c r="F761" s="261"/>
      <c r="G761" s="261"/>
      <c r="H761" s="686"/>
      <c r="I761" s="682"/>
      <c r="J761" s="54" t="s">
        <v>376</v>
      </c>
      <c r="K761" s="192" t="s">
        <v>594</v>
      </c>
      <c r="L761" s="7">
        <v>3</v>
      </c>
      <c r="M761" s="7">
        <v>44</v>
      </c>
      <c r="N761" s="92" t="s">
        <v>235</v>
      </c>
      <c r="O761" s="100"/>
      <c r="P761" s="102"/>
      <c r="Q761" s="103"/>
      <c r="R761" s="104">
        <v>1</v>
      </c>
      <c r="S761" s="67"/>
    </row>
    <row r="762" spans="1:19" s="4" customFormat="1" ht="15">
      <c r="A762" s="261"/>
      <c r="B762" s="262"/>
      <c r="C762" s="261"/>
      <c r="D762" s="261"/>
      <c r="E762" s="261"/>
      <c r="F762" s="261"/>
      <c r="G762" s="261"/>
      <c r="H762" s="687"/>
      <c r="I762" s="682"/>
      <c r="J762" s="54" t="s">
        <v>376</v>
      </c>
      <c r="K762" s="192" t="s">
        <v>595</v>
      </c>
      <c r="L762" s="7">
        <v>1</v>
      </c>
      <c r="M762" s="7">
        <v>60</v>
      </c>
      <c r="N762" s="92" t="s">
        <v>339</v>
      </c>
      <c r="O762" s="67"/>
      <c r="P762" s="102">
        <v>1</v>
      </c>
      <c r="Q762" s="103"/>
      <c r="R762" s="389"/>
      <c r="S762" s="67"/>
    </row>
    <row r="763" spans="1:19" s="4" customFormat="1" ht="31.5" customHeight="1">
      <c r="A763" s="261"/>
      <c r="B763" s="262"/>
      <c r="C763" s="261"/>
      <c r="D763" s="261"/>
      <c r="E763" s="261"/>
      <c r="F763" s="261"/>
      <c r="G763" s="261"/>
      <c r="H763" s="51" t="s">
        <v>999</v>
      </c>
      <c r="I763" s="192" t="s">
        <v>596</v>
      </c>
      <c r="J763" s="54" t="s">
        <v>597</v>
      </c>
      <c r="K763" s="192" t="s">
        <v>598</v>
      </c>
      <c r="L763" s="7">
        <v>3</v>
      </c>
      <c r="M763" s="7">
        <v>22</v>
      </c>
      <c r="N763" s="92" t="s">
        <v>235</v>
      </c>
      <c r="O763" s="100" t="s">
        <v>1029</v>
      </c>
      <c r="P763" s="102"/>
      <c r="Q763" s="103"/>
      <c r="R763" s="104">
        <v>1</v>
      </c>
      <c r="S763" s="67"/>
    </row>
    <row r="764" spans="1:19" s="4" customFormat="1" ht="23.25" customHeight="1">
      <c r="A764" s="261"/>
      <c r="B764" s="262"/>
      <c r="C764" s="261"/>
      <c r="D764" s="261"/>
      <c r="E764" s="261"/>
      <c r="F764" s="261"/>
      <c r="G764" s="261"/>
      <c r="H764" s="680" t="s">
        <v>1054</v>
      </c>
      <c r="I764" s="680" t="s">
        <v>812</v>
      </c>
      <c r="J764" s="54" t="s">
        <v>429</v>
      </c>
      <c r="K764" s="192" t="s">
        <v>313</v>
      </c>
      <c r="L764" s="7">
        <v>2</v>
      </c>
      <c r="M764" s="7">
        <v>30</v>
      </c>
      <c r="N764" s="92" t="s">
        <v>1002</v>
      </c>
      <c r="O764" s="100">
        <v>1</v>
      </c>
      <c r="P764" s="102"/>
      <c r="Q764" s="103">
        <v>1</v>
      </c>
      <c r="R764" s="104"/>
      <c r="S764" s="67"/>
    </row>
    <row r="765" spans="1:19" s="4" customFormat="1" ht="21.75" customHeight="1">
      <c r="A765" s="261"/>
      <c r="B765" s="262"/>
      <c r="C765" s="261"/>
      <c r="D765" s="261"/>
      <c r="E765" s="261"/>
      <c r="F765" s="261"/>
      <c r="G765" s="261"/>
      <c r="H765" s="705"/>
      <c r="I765" s="705"/>
      <c r="J765" s="54" t="s">
        <v>431</v>
      </c>
      <c r="K765" s="192" t="s">
        <v>314</v>
      </c>
      <c r="L765" s="7">
        <v>1</v>
      </c>
      <c r="M765" s="7">
        <v>26</v>
      </c>
      <c r="N765" s="92" t="s">
        <v>1002</v>
      </c>
      <c r="O765" s="100">
        <v>1</v>
      </c>
      <c r="P765" s="102">
        <v>1</v>
      </c>
      <c r="Q765" s="103"/>
      <c r="R765" s="104"/>
      <c r="S765" s="67"/>
    </row>
    <row r="766" spans="1:22" s="4" customFormat="1" ht="19.5" customHeight="1">
      <c r="A766" s="261"/>
      <c r="B766" s="262"/>
      <c r="C766" s="261"/>
      <c r="D766" s="261"/>
      <c r="E766" s="261"/>
      <c r="F766" s="261"/>
      <c r="G766" s="261"/>
      <c r="H766" s="685" t="s">
        <v>1054</v>
      </c>
      <c r="I766" s="856" t="s">
        <v>811</v>
      </c>
      <c r="J766" s="54" t="s">
        <v>377</v>
      </c>
      <c r="K766" s="192" t="s">
        <v>378</v>
      </c>
      <c r="L766" s="7">
        <v>1</v>
      </c>
      <c r="M766" s="7">
        <v>300</v>
      </c>
      <c r="N766" s="92"/>
      <c r="O766" s="10"/>
      <c r="P766" s="10"/>
      <c r="Q766" s="10"/>
      <c r="R766" s="10"/>
      <c r="S766" s="101">
        <v>1</v>
      </c>
      <c r="T766" s="102">
        <v>1</v>
      </c>
      <c r="U766" s="103"/>
      <c r="V766" s="104"/>
    </row>
    <row r="767" spans="1:22" s="4" customFormat="1" ht="19.5" customHeight="1">
      <c r="A767" s="261"/>
      <c r="B767" s="262"/>
      <c r="C767" s="261"/>
      <c r="D767" s="261"/>
      <c r="E767" s="261"/>
      <c r="F767" s="261"/>
      <c r="G767" s="261"/>
      <c r="H767" s="686"/>
      <c r="I767" s="857"/>
      <c r="J767" s="54" t="s">
        <v>379</v>
      </c>
      <c r="K767" s="192" t="s">
        <v>244</v>
      </c>
      <c r="L767" s="7">
        <v>2</v>
      </c>
      <c r="M767" s="7">
        <v>260</v>
      </c>
      <c r="N767" s="470" t="s">
        <v>235</v>
      </c>
      <c r="O767" s="10"/>
      <c r="P767" s="10"/>
      <c r="Q767" s="10"/>
      <c r="R767" s="10"/>
      <c r="S767" s="101">
        <v>1</v>
      </c>
      <c r="T767" s="102"/>
      <c r="U767" s="103">
        <v>1</v>
      </c>
      <c r="V767" s="104"/>
    </row>
    <row r="768" spans="1:22" s="4" customFormat="1" ht="19.5" customHeight="1">
      <c r="A768" s="261"/>
      <c r="B768" s="262"/>
      <c r="C768" s="261"/>
      <c r="D768" s="261"/>
      <c r="E768" s="261"/>
      <c r="F768" s="261"/>
      <c r="G768" s="261"/>
      <c r="H768" s="686"/>
      <c r="I768" s="857"/>
      <c r="J768" s="54" t="s">
        <v>380</v>
      </c>
      <c r="K768" s="192" t="s">
        <v>381</v>
      </c>
      <c r="L768" s="7">
        <v>1</v>
      </c>
      <c r="M768" s="7">
        <v>300</v>
      </c>
      <c r="N768" s="92" t="s">
        <v>235</v>
      </c>
      <c r="O768" s="10"/>
      <c r="P768" s="10"/>
      <c r="Q768" s="10"/>
      <c r="R768" s="10"/>
      <c r="S768" s="101">
        <v>1</v>
      </c>
      <c r="T768" s="102">
        <v>1</v>
      </c>
      <c r="U768" s="103"/>
      <c r="V768" s="104"/>
    </row>
    <row r="769" spans="1:22" s="4" customFormat="1" ht="19.5" customHeight="1">
      <c r="A769" s="261"/>
      <c r="B769" s="262"/>
      <c r="C769" s="261"/>
      <c r="D769" s="261"/>
      <c r="E769" s="261"/>
      <c r="F769" s="261"/>
      <c r="G769" s="261"/>
      <c r="H769" s="687"/>
      <c r="I769" s="858"/>
      <c r="J769" s="54" t="s">
        <v>382</v>
      </c>
      <c r="K769" s="192" t="s">
        <v>1201</v>
      </c>
      <c r="L769" s="7"/>
      <c r="M769" s="7">
        <v>100</v>
      </c>
      <c r="N769" s="92"/>
      <c r="O769" s="10"/>
      <c r="P769" s="10"/>
      <c r="Q769" s="10"/>
      <c r="R769" s="10"/>
      <c r="T769" s="26"/>
      <c r="U769" s="26"/>
      <c r="V769" s="26"/>
    </row>
    <row r="770" spans="1:19" s="4" customFormat="1" ht="15" customHeight="1">
      <c r="A770" s="261"/>
      <c r="B770" s="262"/>
      <c r="C770" s="261"/>
      <c r="D770" s="261"/>
      <c r="E770" s="261"/>
      <c r="F770" s="261"/>
      <c r="G770" s="261"/>
      <c r="H770" s="685" t="s">
        <v>999</v>
      </c>
      <c r="I770" s="696" t="s">
        <v>338</v>
      </c>
      <c r="J770" s="54" t="s">
        <v>383</v>
      </c>
      <c r="K770" s="192" t="s">
        <v>384</v>
      </c>
      <c r="L770" s="7">
        <v>3</v>
      </c>
      <c r="M770" s="7" t="s">
        <v>1029</v>
      </c>
      <c r="N770" s="92" t="s">
        <v>339</v>
      </c>
      <c r="O770" s="10"/>
      <c r="P770" s="10"/>
      <c r="Q770" s="10"/>
      <c r="R770" s="10"/>
      <c r="S770" s="67"/>
    </row>
    <row r="771" spans="1:19" s="4" customFormat="1" ht="15">
      <c r="A771" s="261"/>
      <c r="B771" s="262"/>
      <c r="C771" s="261"/>
      <c r="D771" s="261"/>
      <c r="E771" s="261"/>
      <c r="F771" s="261"/>
      <c r="G771" s="261"/>
      <c r="H771" s="686"/>
      <c r="I771" s="696"/>
      <c r="J771" s="54" t="s">
        <v>385</v>
      </c>
      <c r="K771" s="393" t="s">
        <v>386</v>
      </c>
      <c r="L771" s="7"/>
      <c r="M771" s="7" t="s">
        <v>1029</v>
      </c>
      <c r="N771" s="92"/>
      <c r="O771" s="10"/>
      <c r="P771" s="10"/>
      <c r="Q771" s="10"/>
      <c r="R771" s="10"/>
      <c r="S771" s="67"/>
    </row>
    <row r="772" spans="1:19" s="4" customFormat="1" ht="15">
      <c r="A772" s="261"/>
      <c r="B772" s="262"/>
      <c r="C772" s="261"/>
      <c r="D772" s="261"/>
      <c r="E772" s="261"/>
      <c r="F772" s="261"/>
      <c r="G772" s="261"/>
      <c r="H772" s="687"/>
      <c r="I772" s="696"/>
      <c r="J772" s="54" t="s">
        <v>387</v>
      </c>
      <c r="K772" s="192" t="s">
        <v>993</v>
      </c>
      <c r="L772" s="7"/>
      <c r="M772" s="7" t="s">
        <v>1029</v>
      </c>
      <c r="N772" s="92"/>
      <c r="O772" s="10"/>
      <c r="P772" s="10"/>
      <c r="Q772" s="10"/>
      <c r="R772" s="10"/>
      <c r="S772" s="67"/>
    </row>
    <row r="773" spans="1:22" s="4" customFormat="1" ht="46.5" customHeight="1">
      <c r="A773" s="261"/>
      <c r="B773" s="262"/>
      <c r="C773" s="261"/>
      <c r="D773" s="261"/>
      <c r="E773" s="261"/>
      <c r="F773" s="261"/>
      <c r="G773" s="261"/>
      <c r="H773" s="685" t="s">
        <v>1024</v>
      </c>
      <c r="I773" s="750" t="s">
        <v>813</v>
      </c>
      <c r="J773" s="683" t="s">
        <v>388</v>
      </c>
      <c r="K773" s="192" t="s">
        <v>389</v>
      </c>
      <c r="L773" s="287">
        <v>27</v>
      </c>
      <c r="M773" s="7" t="s">
        <v>1029</v>
      </c>
      <c r="N773" s="92"/>
      <c r="O773" s="10"/>
      <c r="P773" s="10"/>
      <c r="Q773" s="10"/>
      <c r="R773" s="10"/>
      <c r="S773" s="101">
        <v>1</v>
      </c>
      <c r="T773" s="285"/>
      <c r="U773" s="103"/>
      <c r="V773" s="104"/>
    </row>
    <row r="774" spans="1:22" s="4" customFormat="1" ht="15.75" customHeight="1">
      <c r="A774" s="261"/>
      <c r="B774" s="262"/>
      <c r="C774" s="261"/>
      <c r="D774" s="261"/>
      <c r="E774" s="261"/>
      <c r="F774" s="261"/>
      <c r="G774" s="261"/>
      <c r="H774" s="687"/>
      <c r="I774" s="751"/>
      <c r="J774" s="684"/>
      <c r="K774" s="192" t="s">
        <v>18</v>
      </c>
      <c r="L774" s="287">
        <v>82</v>
      </c>
      <c r="M774" s="7" t="s">
        <v>1029</v>
      </c>
      <c r="N774" s="92"/>
      <c r="O774" s="10"/>
      <c r="P774" s="10"/>
      <c r="Q774" s="10"/>
      <c r="R774" s="10"/>
      <c r="S774" s="67"/>
      <c r="T774" s="6"/>
      <c r="U774" s="6"/>
      <c r="V774" s="6"/>
    </row>
    <row r="775" spans="1:22" s="4" customFormat="1" ht="15" customHeight="1">
      <c r="A775" s="261"/>
      <c r="B775" s="262"/>
      <c r="C775" s="261"/>
      <c r="D775" s="261"/>
      <c r="E775" s="261"/>
      <c r="F775" s="261"/>
      <c r="G775" s="261"/>
      <c r="H775" s="685" t="s">
        <v>999</v>
      </c>
      <c r="I775" s="748" t="s">
        <v>1406</v>
      </c>
      <c r="J775" s="54" t="s">
        <v>390</v>
      </c>
      <c r="K775" s="192" t="s">
        <v>22</v>
      </c>
      <c r="L775" s="7">
        <v>1</v>
      </c>
      <c r="M775" s="7" t="s">
        <v>1029</v>
      </c>
      <c r="N775" s="92" t="s">
        <v>339</v>
      </c>
      <c r="O775" s="10"/>
      <c r="P775" s="10"/>
      <c r="Q775" s="10"/>
      <c r="R775" s="10"/>
      <c r="S775" s="101">
        <v>1</v>
      </c>
      <c r="T775" s="102">
        <v>1</v>
      </c>
      <c r="U775" s="103"/>
      <c r="V775" s="104"/>
    </row>
    <row r="776" spans="1:22" s="4" customFormat="1" ht="15">
      <c r="A776" s="261"/>
      <c r="B776" s="262"/>
      <c r="C776" s="261"/>
      <c r="D776" s="261"/>
      <c r="E776" s="261"/>
      <c r="F776" s="261"/>
      <c r="G776" s="261"/>
      <c r="H776" s="686"/>
      <c r="I776" s="748"/>
      <c r="J776" s="54" t="s">
        <v>391</v>
      </c>
      <c r="K776" s="192" t="s">
        <v>569</v>
      </c>
      <c r="L776" s="7">
        <v>1</v>
      </c>
      <c r="M776" s="7" t="s">
        <v>1029</v>
      </c>
      <c r="N776" s="92" t="s">
        <v>339</v>
      </c>
      <c r="O776" s="10"/>
      <c r="P776" s="10"/>
      <c r="Q776" s="10"/>
      <c r="R776" s="10"/>
      <c r="S776" s="101">
        <v>1</v>
      </c>
      <c r="T776" s="102">
        <v>1</v>
      </c>
      <c r="U776" s="103"/>
      <c r="V776" s="104"/>
    </row>
    <row r="777" spans="1:22" s="4" customFormat="1" ht="15">
      <c r="A777" s="261"/>
      <c r="B777" s="262"/>
      <c r="C777" s="261"/>
      <c r="D777" s="261"/>
      <c r="E777" s="261"/>
      <c r="F777" s="261"/>
      <c r="G777" s="261"/>
      <c r="H777" s="686"/>
      <c r="I777" s="748"/>
      <c r="J777" s="54" t="s">
        <v>392</v>
      </c>
      <c r="K777" s="192" t="s">
        <v>418</v>
      </c>
      <c r="L777" s="7">
        <v>1</v>
      </c>
      <c r="M777" s="7" t="s">
        <v>1029</v>
      </c>
      <c r="N777" s="92" t="s">
        <v>339</v>
      </c>
      <c r="O777" s="10"/>
      <c r="P777" s="10"/>
      <c r="Q777" s="10"/>
      <c r="R777" s="10"/>
      <c r="S777" s="101">
        <v>1</v>
      </c>
      <c r="T777" s="102">
        <v>1</v>
      </c>
      <c r="U777" s="103"/>
      <c r="V777" s="104"/>
    </row>
    <row r="778" spans="1:256" s="26" customFormat="1" ht="33" customHeight="1">
      <c r="A778" s="261"/>
      <c r="B778" s="262"/>
      <c r="C778" s="261"/>
      <c r="D778" s="261"/>
      <c r="E778" s="261"/>
      <c r="F778" s="261"/>
      <c r="G778" s="261"/>
      <c r="H778" s="687"/>
      <c r="I778" s="748"/>
      <c r="J778" s="54" t="s">
        <v>419</v>
      </c>
      <c r="K778" s="192" t="s">
        <v>238</v>
      </c>
      <c r="L778" s="7">
        <v>1</v>
      </c>
      <c r="M778" s="7" t="s">
        <v>1029</v>
      </c>
      <c r="N778" s="92" t="s">
        <v>235</v>
      </c>
      <c r="O778" s="10"/>
      <c r="P778" s="10"/>
      <c r="Q778" s="10"/>
      <c r="R778" s="10"/>
      <c r="S778" s="67"/>
      <c r="T778" s="102">
        <v>1</v>
      </c>
      <c r="U778" s="103"/>
      <c r="V778" s="10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1:256" ht="38.25" customHeight="1">
      <c r="A779" s="261"/>
      <c r="B779" s="262"/>
      <c r="C779" s="261"/>
      <c r="D779" s="261"/>
      <c r="E779" s="261"/>
      <c r="F779" s="261"/>
      <c r="G779" s="261"/>
      <c r="H779" s="685" t="s">
        <v>999</v>
      </c>
      <c r="I779" s="685" t="s">
        <v>420</v>
      </c>
      <c r="J779" s="54" t="s">
        <v>421</v>
      </c>
      <c r="K779" s="192" t="s">
        <v>422</v>
      </c>
      <c r="L779" s="7" t="s">
        <v>423</v>
      </c>
      <c r="M779" s="7" t="s">
        <v>1029</v>
      </c>
      <c r="N779" s="92"/>
      <c r="S779" s="67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1:256" ht="38.25" customHeight="1">
      <c r="A780" s="261"/>
      <c r="B780" s="262"/>
      <c r="C780" s="261"/>
      <c r="D780" s="261"/>
      <c r="E780" s="261"/>
      <c r="F780" s="261"/>
      <c r="G780" s="261"/>
      <c r="H780" s="687"/>
      <c r="I780" s="687"/>
      <c r="J780" s="54" t="s">
        <v>424</v>
      </c>
      <c r="K780" s="192"/>
      <c r="L780" s="7" t="s">
        <v>1207</v>
      </c>
      <c r="M780" s="7" t="s">
        <v>1029</v>
      </c>
      <c r="N780" s="92"/>
      <c r="O780" s="100">
        <v>1</v>
      </c>
      <c r="P780" s="102"/>
      <c r="Q780" s="103"/>
      <c r="R780" s="104"/>
      <c r="S780" s="67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</row>
    <row r="781" spans="1:256" ht="15">
      <c r="A781" s="261"/>
      <c r="B781" s="262"/>
      <c r="C781" s="261"/>
      <c r="D781" s="261"/>
      <c r="E781" s="261"/>
      <c r="F781" s="261"/>
      <c r="G781" s="44" t="s">
        <v>1042</v>
      </c>
      <c r="H781" s="685" t="s">
        <v>999</v>
      </c>
      <c r="I781" s="754" t="s">
        <v>1410</v>
      </c>
      <c r="J781" s="54" t="s">
        <v>527</v>
      </c>
      <c r="K781" s="46" t="s">
        <v>1411</v>
      </c>
      <c r="L781" s="7">
        <v>2</v>
      </c>
      <c r="M781" s="7">
        <v>13</v>
      </c>
      <c r="N781" s="21" t="s">
        <v>235</v>
      </c>
      <c r="S781" s="67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</row>
    <row r="782" spans="1:256" ht="15">
      <c r="A782" s="261"/>
      <c r="B782" s="262"/>
      <c r="C782" s="261"/>
      <c r="D782" s="261"/>
      <c r="E782" s="261"/>
      <c r="F782" s="261"/>
      <c r="G782" s="261"/>
      <c r="H782" s="686"/>
      <c r="I782" s="761"/>
      <c r="J782" s="54" t="s">
        <v>528</v>
      </c>
      <c r="K782" s="46" t="s">
        <v>1413</v>
      </c>
      <c r="L782" s="7">
        <v>1</v>
      </c>
      <c r="M782" s="7">
        <v>15</v>
      </c>
      <c r="N782" s="21" t="s">
        <v>1002</v>
      </c>
      <c r="S782" s="67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</row>
    <row r="783" spans="1:256" ht="48" customHeight="1">
      <c r="A783" s="261"/>
      <c r="B783" s="262"/>
      <c r="C783" s="261"/>
      <c r="D783" s="261"/>
      <c r="E783" s="261"/>
      <c r="F783" s="261"/>
      <c r="G783" s="261"/>
      <c r="H783" s="51" t="s">
        <v>999</v>
      </c>
      <c r="I783" s="50" t="s">
        <v>1476</v>
      </c>
      <c r="J783" s="54" t="s">
        <v>1415</v>
      </c>
      <c r="K783" s="46" t="s">
        <v>1413</v>
      </c>
      <c r="L783" s="7">
        <v>1</v>
      </c>
      <c r="M783" s="7">
        <v>15</v>
      </c>
      <c r="N783" s="21" t="s">
        <v>339</v>
      </c>
      <c r="S783" s="67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1:19" s="4" customFormat="1" ht="21" customHeight="1">
      <c r="A784" s="261"/>
      <c r="B784" s="262"/>
      <c r="C784" s="261"/>
      <c r="D784" s="261"/>
      <c r="E784" s="261"/>
      <c r="F784" s="261"/>
      <c r="G784" s="261"/>
      <c r="H784" s="685" t="s">
        <v>999</v>
      </c>
      <c r="I784" s="697" t="s">
        <v>1475</v>
      </c>
      <c r="J784" s="54" t="s">
        <v>1416</v>
      </c>
      <c r="K784" s="192" t="s">
        <v>1420</v>
      </c>
      <c r="L784" s="7">
        <v>2</v>
      </c>
      <c r="M784" s="7">
        <v>52</v>
      </c>
      <c r="N784" s="92" t="s">
        <v>235</v>
      </c>
      <c r="O784" s="100">
        <v>1</v>
      </c>
      <c r="P784" s="102"/>
      <c r="Q784" s="103">
        <v>1</v>
      </c>
      <c r="R784" s="104"/>
      <c r="S784" s="67"/>
    </row>
    <row r="785" spans="1:19" s="4" customFormat="1" ht="31.5" customHeight="1">
      <c r="A785" s="261"/>
      <c r="B785" s="262"/>
      <c r="C785" s="261"/>
      <c r="D785" s="261"/>
      <c r="E785" s="261"/>
      <c r="F785" s="261"/>
      <c r="G785" s="261"/>
      <c r="H785" s="686"/>
      <c r="I785" s="682"/>
      <c r="J785" s="54" t="s">
        <v>1417</v>
      </c>
      <c r="K785" s="192" t="s">
        <v>1421</v>
      </c>
      <c r="L785" s="7">
        <v>1</v>
      </c>
      <c r="M785" s="7">
        <v>60</v>
      </c>
      <c r="N785" s="92" t="s">
        <v>235</v>
      </c>
      <c r="O785" s="100">
        <v>1</v>
      </c>
      <c r="P785" s="102">
        <v>1</v>
      </c>
      <c r="Q785" s="103"/>
      <c r="R785" s="104"/>
      <c r="S785" s="67"/>
    </row>
    <row r="786" spans="1:19" s="4" customFormat="1" ht="29.25" customHeight="1">
      <c r="A786" s="261"/>
      <c r="B786" s="262"/>
      <c r="C786" s="261"/>
      <c r="D786" s="261"/>
      <c r="E786" s="261"/>
      <c r="F786" s="261"/>
      <c r="G786" s="261"/>
      <c r="H786" s="686"/>
      <c r="I786" s="682"/>
      <c r="J786" s="54" t="s">
        <v>1418</v>
      </c>
      <c r="K786" s="192" t="s">
        <v>1422</v>
      </c>
      <c r="L786" s="7">
        <v>3</v>
      </c>
      <c r="M786" s="7">
        <v>44</v>
      </c>
      <c r="N786" s="92" t="s">
        <v>235</v>
      </c>
      <c r="O786" s="100">
        <v>1</v>
      </c>
      <c r="P786" s="102"/>
      <c r="Q786" s="103"/>
      <c r="R786" s="104">
        <v>1</v>
      </c>
      <c r="S786" s="67"/>
    </row>
    <row r="787" spans="1:19" s="4" customFormat="1" ht="22.5" customHeight="1">
      <c r="A787" s="261"/>
      <c r="B787" s="262"/>
      <c r="C787" s="261"/>
      <c r="D787" s="261"/>
      <c r="E787" s="261"/>
      <c r="F787" s="261"/>
      <c r="G787" s="261"/>
      <c r="H787" s="687"/>
      <c r="I787" s="682"/>
      <c r="J787" s="54" t="s">
        <v>1419</v>
      </c>
      <c r="K787" s="192" t="s">
        <v>595</v>
      </c>
      <c r="L787" s="7"/>
      <c r="M787" s="7"/>
      <c r="N787" s="92" t="s">
        <v>339</v>
      </c>
      <c r="O787" s="67"/>
      <c r="P787" s="102"/>
      <c r="Q787" s="103"/>
      <c r="R787" s="389"/>
      <c r="S787" s="67"/>
    </row>
    <row r="788" spans="1:256" ht="45">
      <c r="A788" s="261"/>
      <c r="B788" s="262"/>
      <c r="C788" s="261"/>
      <c r="D788" s="261"/>
      <c r="E788" s="261"/>
      <c r="F788" s="261"/>
      <c r="G788" s="261"/>
      <c r="H788" s="127" t="s">
        <v>999</v>
      </c>
      <c r="I788" s="394" t="s">
        <v>1424</v>
      </c>
      <c r="J788" s="119" t="s">
        <v>1427</v>
      </c>
      <c r="K788" s="46" t="s">
        <v>1425</v>
      </c>
      <c r="L788" s="7">
        <v>3</v>
      </c>
      <c r="M788" s="7" t="s">
        <v>1029</v>
      </c>
      <c r="N788" s="21" t="s">
        <v>339</v>
      </c>
      <c r="S788" s="67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</row>
    <row r="789" spans="1:19" s="4" customFormat="1" ht="29.25" customHeight="1">
      <c r="A789" s="261"/>
      <c r="B789" s="262"/>
      <c r="C789" s="261"/>
      <c r="D789" s="261"/>
      <c r="E789" s="261"/>
      <c r="F789" s="261"/>
      <c r="G789" s="261"/>
      <c r="H789" s="685" t="s">
        <v>999</v>
      </c>
      <c r="I789" s="697" t="s">
        <v>1398</v>
      </c>
      <c r="J789" s="54" t="s">
        <v>1428</v>
      </c>
      <c r="K789" s="192" t="s">
        <v>1429</v>
      </c>
      <c r="L789" s="7">
        <v>7</v>
      </c>
      <c r="M789" s="7">
        <v>24</v>
      </c>
      <c r="N789" s="92" t="s">
        <v>339</v>
      </c>
      <c r="O789" s="100">
        <v>1</v>
      </c>
      <c r="P789" s="102"/>
      <c r="Q789" s="103"/>
      <c r="R789" s="104"/>
      <c r="S789" s="67"/>
    </row>
    <row r="790" spans="1:19" s="4" customFormat="1" ht="29.25" customHeight="1">
      <c r="A790" s="261"/>
      <c r="B790" s="262"/>
      <c r="C790" s="261"/>
      <c r="D790" s="261"/>
      <c r="E790" s="261"/>
      <c r="F790" s="261"/>
      <c r="G790" s="261"/>
      <c r="H790" s="686"/>
      <c r="I790" s="682"/>
      <c r="J790" s="54" t="s">
        <v>1432</v>
      </c>
      <c r="K790" s="192" t="s">
        <v>685</v>
      </c>
      <c r="L790" s="7">
        <v>11</v>
      </c>
      <c r="M790" s="7" t="s">
        <v>1029</v>
      </c>
      <c r="N790" s="92" t="s">
        <v>339</v>
      </c>
      <c r="O790" s="100">
        <v>1</v>
      </c>
      <c r="P790" s="102"/>
      <c r="Q790" s="103"/>
      <c r="R790" s="104"/>
      <c r="S790" s="67"/>
    </row>
    <row r="791" spans="1:19" s="4" customFormat="1" ht="29.25" customHeight="1">
      <c r="A791" s="261"/>
      <c r="B791" s="262"/>
      <c r="C791" s="261"/>
      <c r="D791" s="261"/>
      <c r="E791" s="261"/>
      <c r="F791" s="261"/>
      <c r="G791" s="261"/>
      <c r="H791" s="686"/>
      <c r="I791" s="682"/>
      <c r="J791" s="54" t="s">
        <v>1433</v>
      </c>
      <c r="K791" s="192" t="s">
        <v>1430</v>
      </c>
      <c r="L791" s="7">
        <v>9</v>
      </c>
      <c r="M791" s="7">
        <v>5</v>
      </c>
      <c r="N791" s="92" t="s">
        <v>339</v>
      </c>
      <c r="O791" s="100">
        <v>1</v>
      </c>
      <c r="P791" s="102"/>
      <c r="Q791" s="103"/>
      <c r="R791" s="104"/>
      <c r="S791" s="67"/>
    </row>
    <row r="792" spans="1:19" s="4" customFormat="1" ht="32.25" customHeight="1">
      <c r="A792" s="261"/>
      <c r="B792" s="262"/>
      <c r="C792" s="261"/>
      <c r="D792" s="261"/>
      <c r="E792" s="261"/>
      <c r="F792" s="261"/>
      <c r="G792" s="261"/>
      <c r="H792" s="686"/>
      <c r="I792" s="682"/>
      <c r="J792" s="54" t="s">
        <v>1434</v>
      </c>
      <c r="K792" s="192" t="s">
        <v>1431</v>
      </c>
      <c r="L792" s="7">
        <v>8</v>
      </c>
      <c r="M792" s="7">
        <v>20</v>
      </c>
      <c r="N792" s="92" t="s">
        <v>339</v>
      </c>
      <c r="O792" s="100">
        <v>1</v>
      </c>
      <c r="P792" s="102"/>
      <c r="Q792" s="103"/>
      <c r="R792" s="104"/>
      <c r="S792" s="67"/>
    </row>
    <row r="793" spans="1:256" s="26" customFormat="1" ht="33.75" customHeight="1">
      <c r="A793" s="261"/>
      <c r="B793" s="262"/>
      <c r="C793" s="261"/>
      <c r="D793" s="261"/>
      <c r="E793" s="261"/>
      <c r="F793" s="261"/>
      <c r="G793" s="261"/>
      <c r="H793" s="51"/>
      <c r="I793" s="50" t="s">
        <v>1438</v>
      </c>
      <c r="J793" s="54" t="s">
        <v>1436</v>
      </c>
      <c r="K793" s="46" t="s">
        <v>1437</v>
      </c>
      <c r="L793" s="7">
        <v>2</v>
      </c>
      <c r="M793" s="7">
        <v>13</v>
      </c>
      <c r="N793" s="92" t="s">
        <v>339</v>
      </c>
      <c r="O793" s="10"/>
      <c r="P793" s="10"/>
      <c r="Q793" s="10"/>
      <c r="R793" s="10"/>
      <c r="S793" s="67"/>
      <c r="T793" s="6"/>
      <c r="U793" s="6"/>
      <c r="V793" s="6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256" s="26" customFormat="1" ht="30">
      <c r="A794" s="261"/>
      <c r="B794" s="262"/>
      <c r="C794" s="261"/>
      <c r="D794" s="261"/>
      <c r="E794" s="261"/>
      <c r="F794" s="261"/>
      <c r="G794" s="261"/>
      <c r="H794" s="685" t="s">
        <v>999</v>
      </c>
      <c r="I794" s="685" t="s">
        <v>1438</v>
      </c>
      <c r="J794" s="54" t="s">
        <v>1436</v>
      </c>
      <c r="K794" s="46" t="s">
        <v>1437</v>
      </c>
      <c r="L794" s="7">
        <v>2</v>
      </c>
      <c r="M794" s="7">
        <v>13</v>
      </c>
      <c r="N794" s="92" t="s">
        <v>339</v>
      </c>
      <c r="O794" s="10"/>
      <c r="P794" s="10"/>
      <c r="Q794" s="10"/>
      <c r="R794" s="10"/>
      <c r="S794" s="67"/>
      <c r="T794" s="6"/>
      <c r="U794" s="6"/>
      <c r="V794" s="6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256" s="26" customFormat="1" ht="30">
      <c r="A795" s="261"/>
      <c r="B795" s="262"/>
      <c r="C795" s="261"/>
      <c r="D795" s="261"/>
      <c r="E795" s="261"/>
      <c r="F795" s="261"/>
      <c r="G795" s="261"/>
      <c r="H795" s="686"/>
      <c r="I795" s="686"/>
      <c r="J795" s="54" t="s">
        <v>1440</v>
      </c>
      <c r="K795" s="46" t="s">
        <v>1437</v>
      </c>
      <c r="L795" s="7">
        <v>1</v>
      </c>
      <c r="M795" s="7">
        <v>15</v>
      </c>
      <c r="N795" s="92" t="s">
        <v>339</v>
      </c>
      <c r="O795" s="10"/>
      <c r="P795" s="10"/>
      <c r="Q795" s="10"/>
      <c r="R795" s="10"/>
      <c r="S795" s="67"/>
      <c r="T795" s="6"/>
      <c r="U795" s="6"/>
      <c r="V795" s="6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256" s="26" customFormat="1" ht="15">
      <c r="A796" s="261"/>
      <c r="B796" s="262"/>
      <c r="C796" s="261"/>
      <c r="D796" s="261"/>
      <c r="E796" s="261"/>
      <c r="F796" s="261"/>
      <c r="G796" s="261"/>
      <c r="H796" s="687"/>
      <c r="I796" s="687"/>
      <c r="J796" s="54" t="s">
        <v>1441</v>
      </c>
      <c r="K796" s="46" t="s">
        <v>1442</v>
      </c>
      <c r="L796" s="7">
        <v>1</v>
      </c>
      <c r="M796" s="7">
        <v>15</v>
      </c>
      <c r="N796" s="92" t="s">
        <v>1002</v>
      </c>
      <c r="O796" s="10"/>
      <c r="P796" s="10"/>
      <c r="Q796" s="10"/>
      <c r="R796" s="10"/>
      <c r="S796" s="67"/>
      <c r="T796" s="6"/>
      <c r="U796" s="6"/>
      <c r="V796" s="6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19" s="4" customFormat="1" ht="15" customHeight="1">
      <c r="A797" s="261"/>
      <c r="B797" s="262"/>
      <c r="C797" s="261"/>
      <c r="D797" s="261"/>
      <c r="E797" s="261"/>
      <c r="F797" s="261"/>
      <c r="G797" s="261"/>
      <c r="H797" s="685" t="s">
        <v>136</v>
      </c>
      <c r="I797" s="697" t="s">
        <v>1478</v>
      </c>
      <c r="J797" s="54" t="s">
        <v>137</v>
      </c>
      <c r="K797" s="192" t="s">
        <v>138</v>
      </c>
      <c r="L797" s="7">
        <v>3</v>
      </c>
      <c r="M797" s="7">
        <v>44</v>
      </c>
      <c r="N797" s="92" t="s">
        <v>1002</v>
      </c>
      <c r="O797" s="100">
        <v>1</v>
      </c>
      <c r="P797" s="102"/>
      <c r="Q797" s="103"/>
      <c r="R797" s="104">
        <v>1</v>
      </c>
      <c r="S797" s="67"/>
    </row>
    <row r="798" spans="1:19" s="4" customFormat="1" ht="15">
      <c r="A798" s="261"/>
      <c r="B798" s="262"/>
      <c r="C798" s="261"/>
      <c r="D798" s="261"/>
      <c r="E798" s="261"/>
      <c r="F798" s="261"/>
      <c r="G798" s="261"/>
      <c r="H798" s="686"/>
      <c r="I798" s="682"/>
      <c r="J798" s="54" t="s">
        <v>137</v>
      </c>
      <c r="K798" s="192" t="s">
        <v>139</v>
      </c>
      <c r="L798" s="7">
        <v>1</v>
      </c>
      <c r="M798" s="7">
        <v>60</v>
      </c>
      <c r="N798" s="92" t="s">
        <v>339</v>
      </c>
      <c r="O798" s="67"/>
      <c r="P798" s="102">
        <v>1</v>
      </c>
      <c r="Q798" s="103"/>
      <c r="R798" s="104"/>
      <c r="S798" s="67"/>
    </row>
    <row r="799" spans="1:19" s="4" customFormat="1" ht="30">
      <c r="A799" s="261"/>
      <c r="B799" s="262"/>
      <c r="C799" s="261"/>
      <c r="D799" s="261"/>
      <c r="E799" s="261"/>
      <c r="F799" s="261"/>
      <c r="G799" s="261"/>
      <c r="H799" s="686"/>
      <c r="I799" s="682"/>
      <c r="J799" s="54" t="s">
        <v>142</v>
      </c>
      <c r="K799" s="192" t="s">
        <v>140</v>
      </c>
      <c r="L799" s="7">
        <v>3</v>
      </c>
      <c r="M799" s="7">
        <v>44</v>
      </c>
      <c r="N799" s="92" t="s">
        <v>1002</v>
      </c>
      <c r="O799" s="100">
        <v>1</v>
      </c>
      <c r="P799" s="102"/>
      <c r="Q799" s="103"/>
      <c r="R799" s="104">
        <v>1</v>
      </c>
      <c r="S799" s="67"/>
    </row>
    <row r="800" spans="1:19" s="4" customFormat="1" ht="30">
      <c r="A800" s="261"/>
      <c r="B800" s="262"/>
      <c r="C800" s="261"/>
      <c r="D800" s="261"/>
      <c r="E800" s="261"/>
      <c r="F800" s="261"/>
      <c r="G800" s="261"/>
      <c r="H800" s="686"/>
      <c r="I800" s="682"/>
      <c r="J800" s="54" t="s">
        <v>142</v>
      </c>
      <c r="K800" s="192" t="s">
        <v>141</v>
      </c>
      <c r="L800" s="7">
        <v>1</v>
      </c>
      <c r="M800" s="7">
        <v>60</v>
      </c>
      <c r="N800" s="92" t="s">
        <v>1002</v>
      </c>
      <c r="O800" s="67"/>
      <c r="P800" s="102">
        <v>1</v>
      </c>
      <c r="Q800" s="103"/>
      <c r="R800" s="104"/>
      <c r="S800" s="67"/>
    </row>
    <row r="801" spans="1:19" s="4" customFormat="1" ht="30">
      <c r="A801" s="261"/>
      <c r="B801" s="262"/>
      <c r="C801" s="261"/>
      <c r="D801" s="261"/>
      <c r="E801" s="261"/>
      <c r="F801" s="261"/>
      <c r="G801" s="261"/>
      <c r="H801" s="686"/>
      <c r="I801" s="682"/>
      <c r="J801" s="54" t="s">
        <v>143</v>
      </c>
      <c r="K801" s="192" t="s">
        <v>145</v>
      </c>
      <c r="L801" s="7">
        <v>4</v>
      </c>
      <c r="M801" s="7">
        <v>36</v>
      </c>
      <c r="N801" s="92" t="s">
        <v>339</v>
      </c>
      <c r="O801" s="100">
        <v>1</v>
      </c>
      <c r="P801" s="102"/>
      <c r="Q801" s="103"/>
      <c r="R801" s="104"/>
      <c r="S801" s="67"/>
    </row>
    <row r="802" spans="1:19" s="4" customFormat="1" ht="30">
      <c r="A802" s="261"/>
      <c r="B802" s="262"/>
      <c r="C802" s="261"/>
      <c r="D802" s="261"/>
      <c r="E802" s="261"/>
      <c r="F802" s="261"/>
      <c r="G802" s="261"/>
      <c r="H802" s="686"/>
      <c r="I802" s="682"/>
      <c r="J802" s="54" t="s">
        <v>143</v>
      </c>
      <c r="K802" s="192" t="s">
        <v>146</v>
      </c>
      <c r="L802" s="7">
        <v>1</v>
      </c>
      <c r="M802" s="7">
        <v>60</v>
      </c>
      <c r="N802" s="92" t="s">
        <v>339</v>
      </c>
      <c r="O802" s="67"/>
      <c r="P802" s="102">
        <v>1</v>
      </c>
      <c r="Q802" s="103"/>
      <c r="R802" s="104"/>
      <c r="S802" s="67"/>
    </row>
    <row r="803" spans="1:19" s="4" customFormat="1" ht="15">
      <c r="A803" s="261"/>
      <c r="B803" s="262"/>
      <c r="C803" s="261"/>
      <c r="D803" s="261"/>
      <c r="E803" s="261"/>
      <c r="F803" s="261"/>
      <c r="G803" s="261"/>
      <c r="H803" s="686"/>
      <c r="I803" s="682"/>
      <c r="J803" s="54" t="s">
        <v>144</v>
      </c>
      <c r="K803" s="53" t="s">
        <v>147</v>
      </c>
      <c r="L803" s="7">
        <v>1</v>
      </c>
      <c r="M803" s="7">
        <v>60</v>
      </c>
      <c r="N803" s="92" t="s">
        <v>339</v>
      </c>
      <c r="O803" s="100">
        <v>1</v>
      </c>
      <c r="P803" s="102">
        <v>1</v>
      </c>
      <c r="Q803" s="103"/>
      <c r="R803" s="104"/>
      <c r="S803" s="67"/>
    </row>
    <row r="804" spans="1:19" s="4" customFormat="1" ht="15">
      <c r="A804" s="261"/>
      <c r="B804" s="262"/>
      <c r="C804" s="261"/>
      <c r="D804" s="261"/>
      <c r="E804" s="261"/>
      <c r="F804" s="261"/>
      <c r="G804" s="261"/>
      <c r="H804" s="686"/>
      <c r="I804" s="682"/>
      <c r="J804" s="54" t="s">
        <v>144</v>
      </c>
      <c r="K804" s="53" t="s">
        <v>148</v>
      </c>
      <c r="L804" s="7">
        <v>1</v>
      </c>
      <c r="M804" s="7">
        <v>60</v>
      </c>
      <c r="N804" s="92" t="s">
        <v>339</v>
      </c>
      <c r="O804" s="67"/>
      <c r="P804" s="102">
        <v>1</v>
      </c>
      <c r="Q804" s="103"/>
      <c r="R804" s="104"/>
      <c r="S804" s="67"/>
    </row>
    <row r="805" spans="1:19" s="4" customFormat="1" ht="15">
      <c r="A805" s="261"/>
      <c r="B805" s="262"/>
      <c r="C805" s="261"/>
      <c r="D805" s="261"/>
      <c r="E805" s="261"/>
      <c r="F805" s="261"/>
      <c r="G805" s="261"/>
      <c r="H805" s="687"/>
      <c r="I805" s="682"/>
      <c r="J805" s="54" t="s">
        <v>154</v>
      </c>
      <c r="K805" s="192" t="s">
        <v>595</v>
      </c>
      <c r="L805" s="7"/>
      <c r="M805" s="7"/>
      <c r="N805" s="92" t="s">
        <v>339</v>
      </c>
      <c r="O805" s="67"/>
      <c r="P805" s="102"/>
      <c r="Q805" s="103"/>
      <c r="R805" s="389"/>
      <c r="S805" s="67"/>
    </row>
    <row r="806" spans="1:256" ht="28.5" customHeight="1">
      <c r="A806" s="261"/>
      <c r="B806" s="262"/>
      <c r="C806" s="261"/>
      <c r="D806" s="261"/>
      <c r="E806" s="261"/>
      <c r="F806" s="261"/>
      <c r="G806" s="261"/>
      <c r="H806" s="685" t="s">
        <v>136</v>
      </c>
      <c r="I806" s="685" t="s">
        <v>311</v>
      </c>
      <c r="J806" s="54" t="s">
        <v>303</v>
      </c>
      <c r="K806" s="192" t="s">
        <v>316</v>
      </c>
      <c r="L806" s="7">
        <v>1</v>
      </c>
      <c r="M806" s="7">
        <v>15</v>
      </c>
      <c r="N806" s="21"/>
      <c r="O806" s="67"/>
      <c r="P806" s="67"/>
      <c r="Q806" s="67"/>
      <c r="R806" s="67"/>
      <c r="S806" s="67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</row>
    <row r="807" spans="1:256" ht="28.5" customHeight="1">
      <c r="A807" s="261"/>
      <c r="B807" s="262"/>
      <c r="C807" s="261"/>
      <c r="D807" s="261"/>
      <c r="E807" s="261"/>
      <c r="F807" s="261"/>
      <c r="G807" s="261"/>
      <c r="H807" s="687"/>
      <c r="I807" s="687"/>
      <c r="J807" s="54" t="s">
        <v>312</v>
      </c>
      <c r="K807" s="192" t="s">
        <v>315</v>
      </c>
      <c r="L807" s="7">
        <v>1</v>
      </c>
      <c r="M807" s="7">
        <v>15</v>
      </c>
      <c r="N807" s="21"/>
      <c r="O807" s="67"/>
      <c r="P807" s="67"/>
      <c r="Q807" s="67"/>
      <c r="R807" s="67"/>
      <c r="S807" s="6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</row>
    <row r="808" spans="1:19" s="4" customFormat="1" ht="15" customHeight="1">
      <c r="A808" s="261"/>
      <c r="B808" s="262"/>
      <c r="C808" s="261"/>
      <c r="D808" s="261"/>
      <c r="E808" s="261"/>
      <c r="F808" s="261"/>
      <c r="G808" s="261"/>
      <c r="H808" s="685" t="s">
        <v>136</v>
      </c>
      <c r="I808" s="697" t="s">
        <v>1479</v>
      </c>
      <c r="J808" s="54" t="s">
        <v>155</v>
      </c>
      <c r="K808" s="53" t="s">
        <v>147</v>
      </c>
      <c r="L808" s="7">
        <v>1</v>
      </c>
      <c r="M808" s="7">
        <v>60</v>
      </c>
      <c r="N808" s="92" t="s">
        <v>339</v>
      </c>
      <c r="O808" s="100">
        <v>1</v>
      </c>
      <c r="P808" s="102">
        <v>1</v>
      </c>
      <c r="Q808" s="103"/>
      <c r="R808" s="104"/>
      <c r="S808" s="67"/>
    </row>
    <row r="809" spans="1:19" s="4" customFormat="1" ht="15">
      <c r="A809" s="261"/>
      <c r="B809" s="262"/>
      <c r="C809" s="261"/>
      <c r="D809" s="261"/>
      <c r="E809" s="261"/>
      <c r="F809" s="261"/>
      <c r="G809" s="261"/>
      <c r="H809" s="686"/>
      <c r="I809" s="682"/>
      <c r="J809" s="54" t="s">
        <v>155</v>
      </c>
      <c r="K809" s="53" t="s">
        <v>148</v>
      </c>
      <c r="L809" s="7">
        <v>1</v>
      </c>
      <c r="M809" s="7">
        <v>60</v>
      </c>
      <c r="N809" s="92" t="s">
        <v>339</v>
      </c>
      <c r="O809" s="67"/>
      <c r="P809" s="102">
        <v>1</v>
      </c>
      <c r="Q809" s="103"/>
      <c r="R809" s="104"/>
      <c r="S809" s="67"/>
    </row>
    <row r="810" spans="1:19" s="4" customFormat="1" ht="30">
      <c r="A810" s="261"/>
      <c r="B810" s="262"/>
      <c r="C810" s="261"/>
      <c r="D810" s="261"/>
      <c r="E810" s="261"/>
      <c r="F810" s="261"/>
      <c r="G810" s="261"/>
      <c r="H810" s="686"/>
      <c r="I810" s="682"/>
      <c r="J810" s="54" t="s">
        <v>156</v>
      </c>
      <c r="K810" s="192" t="s">
        <v>140</v>
      </c>
      <c r="L810" s="7">
        <v>2</v>
      </c>
      <c r="M810" s="7">
        <v>52</v>
      </c>
      <c r="N810" s="92" t="s">
        <v>339</v>
      </c>
      <c r="O810" s="100">
        <v>1</v>
      </c>
      <c r="P810" s="102"/>
      <c r="Q810" s="103">
        <v>1</v>
      </c>
      <c r="R810" s="104"/>
      <c r="S810" s="67"/>
    </row>
    <row r="811" spans="1:19" s="4" customFormat="1" ht="30">
      <c r="A811" s="261"/>
      <c r="B811" s="262"/>
      <c r="C811" s="261"/>
      <c r="D811" s="261"/>
      <c r="E811" s="261"/>
      <c r="F811" s="261"/>
      <c r="G811" s="261"/>
      <c r="H811" s="686"/>
      <c r="I811" s="682"/>
      <c r="J811" s="54" t="s">
        <v>156</v>
      </c>
      <c r="K811" s="192" t="s">
        <v>141</v>
      </c>
      <c r="L811" s="7">
        <v>1</v>
      </c>
      <c r="M811" s="7">
        <v>60</v>
      </c>
      <c r="N811" s="92" t="s">
        <v>339</v>
      </c>
      <c r="O811" s="67"/>
      <c r="P811" s="102">
        <v>1</v>
      </c>
      <c r="Q811" s="103"/>
      <c r="R811" s="104"/>
      <c r="S811" s="67"/>
    </row>
    <row r="812" spans="1:19" s="4" customFormat="1" ht="30">
      <c r="A812" s="261"/>
      <c r="B812" s="262"/>
      <c r="C812" s="261"/>
      <c r="D812" s="261"/>
      <c r="E812" s="261"/>
      <c r="F812" s="261"/>
      <c r="G812" s="261"/>
      <c r="H812" s="686"/>
      <c r="I812" s="682"/>
      <c r="J812" s="54" t="s">
        <v>157</v>
      </c>
      <c r="K812" s="192" t="s">
        <v>145</v>
      </c>
      <c r="L812" s="7">
        <v>3</v>
      </c>
      <c r="M812" s="7">
        <v>44</v>
      </c>
      <c r="N812" s="92" t="s">
        <v>339</v>
      </c>
      <c r="O812" s="100">
        <v>1</v>
      </c>
      <c r="P812" s="102"/>
      <c r="Q812" s="103"/>
      <c r="R812" s="104">
        <v>1</v>
      </c>
      <c r="S812" s="67"/>
    </row>
    <row r="813" spans="1:19" s="4" customFormat="1" ht="30">
      <c r="A813" s="261"/>
      <c r="B813" s="262"/>
      <c r="C813" s="261"/>
      <c r="D813" s="261"/>
      <c r="E813" s="261"/>
      <c r="F813" s="261"/>
      <c r="G813" s="261"/>
      <c r="H813" s="686"/>
      <c r="I813" s="682"/>
      <c r="J813" s="54" t="s">
        <v>157</v>
      </c>
      <c r="K813" s="192" t="s">
        <v>146</v>
      </c>
      <c r="L813" s="7">
        <v>1</v>
      </c>
      <c r="M813" s="7">
        <v>60</v>
      </c>
      <c r="N813" s="92" t="s">
        <v>339</v>
      </c>
      <c r="O813" s="67"/>
      <c r="P813" s="102">
        <v>1</v>
      </c>
      <c r="Q813" s="103"/>
      <c r="R813" s="104"/>
      <c r="S813" s="67"/>
    </row>
    <row r="814" spans="1:19" s="4" customFormat="1" ht="15">
      <c r="A814" s="261"/>
      <c r="B814" s="262"/>
      <c r="C814" s="261"/>
      <c r="D814" s="261"/>
      <c r="E814" s="261"/>
      <c r="F814" s="261"/>
      <c r="G814" s="261"/>
      <c r="H814" s="686"/>
      <c r="I814" s="682"/>
      <c r="J814" s="54" t="s">
        <v>158</v>
      </c>
      <c r="K814" s="192" t="s">
        <v>138</v>
      </c>
      <c r="L814" s="7">
        <v>3</v>
      </c>
      <c r="M814" s="7">
        <v>44</v>
      </c>
      <c r="N814" s="92" t="s">
        <v>339</v>
      </c>
      <c r="O814" s="100">
        <v>1</v>
      </c>
      <c r="P814" s="102"/>
      <c r="Q814" s="103"/>
      <c r="R814" s="104">
        <v>1</v>
      </c>
      <c r="S814" s="67"/>
    </row>
    <row r="815" spans="1:19" s="4" customFormat="1" ht="15">
      <c r="A815" s="261"/>
      <c r="B815" s="262"/>
      <c r="C815" s="261"/>
      <c r="D815" s="261"/>
      <c r="E815" s="261"/>
      <c r="F815" s="261"/>
      <c r="G815" s="261"/>
      <c r="H815" s="686"/>
      <c r="I815" s="682"/>
      <c r="J815" s="54" t="s">
        <v>158</v>
      </c>
      <c r="K815" s="192" t="s">
        <v>139</v>
      </c>
      <c r="L815" s="7">
        <v>1</v>
      </c>
      <c r="M815" s="7">
        <v>60</v>
      </c>
      <c r="N815" s="92" t="s">
        <v>339</v>
      </c>
      <c r="O815" s="67"/>
      <c r="P815" s="102">
        <v>1</v>
      </c>
      <c r="Q815" s="103"/>
      <c r="R815" s="104"/>
      <c r="S815" s="67"/>
    </row>
    <row r="816" spans="1:19" s="4" customFormat="1" ht="15">
      <c r="A816" s="261"/>
      <c r="B816" s="262"/>
      <c r="C816" s="261"/>
      <c r="D816" s="261"/>
      <c r="E816" s="261"/>
      <c r="F816" s="261"/>
      <c r="G816" s="261"/>
      <c r="H816" s="687"/>
      <c r="I816" s="682"/>
      <c r="J816" s="54" t="s">
        <v>159</v>
      </c>
      <c r="K816" s="192" t="s">
        <v>595</v>
      </c>
      <c r="L816" s="7">
        <v>1</v>
      </c>
      <c r="M816" s="7">
        <v>60</v>
      </c>
      <c r="N816" s="92" t="s">
        <v>339</v>
      </c>
      <c r="O816" s="67"/>
      <c r="P816" s="102">
        <v>1</v>
      </c>
      <c r="Q816" s="103"/>
      <c r="R816" s="389"/>
      <c r="S816" s="67"/>
    </row>
    <row r="817" spans="1:19" s="4" customFormat="1" ht="15" customHeight="1">
      <c r="A817" s="261"/>
      <c r="B817" s="262"/>
      <c r="C817" s="261"/>
      <c r="D817" s="261"/>
      <c r="E817" s="261"/>
      <c r="F817" s="261"/>
      <c r="G817" s="261"/>
      <c r="H817" s="685" t="s">
        <v>999</v>
      </c>
      <c r="I817" s="696" t="s">
        <v>844</v>
      </c>
      <c r="J817" s="54" t="s">
        <v>1454</v>
      </c>
      <c r="K817" s="192" t="s">
        <v>1459</v>
      </c>
      <c r="L817" s="7">
        <v>1</v>
      </c>
      <c r="M817" s="7" t="s">
        <v>1029</v>
      </c>
      <c r="N817" s="92" t="s">
        <v>339</v>
      </c>
      <c r="O817" s="100">
        <v>1</v>
      </c>
      <c r="P817" s="102">
        <v>1</v>
      </c>
      <c r="Q817" s="103"/>
      <c r="R817" s="104"/>
      <c r="S817" s="67"/>
    </row>
    <row r="818" spans="1:19" s="4" customFormat="1" ht="15" customHeight="1">
      <c r="A818" s="261"/>
      <c r="B818" s="262"/>
      <c r="C818" s="261"/>
      <c r="D818" s="261"/>
      <c r="E818" s="261"/>
      <c r="F818" s="261"/>
      <c r="G818" s="261"/>
      <c r="H818" s="686"/>
      <c r="I818" s="696"/>
      <c r="J818" s="54" t="s">
        <v>1455</v>
      </c>
      <c r="K818" s="192" t="s">
        <v>1461</v>
      </c>
      <c r="L818" s="7">
        <v>1</v>
      </c>
      <c r="M818" s="7" t="s">
        <v>1029</v>
      </c>
      <c r="N818" s="92" t="s">
        <v>339</v>
      </c>
      <c r="O818" s="100">
        <v>1</v>
      </c>
      <c r="P818" s="102">
        <v>1</v>
      </c>
      <c r="Q818" s="103"/>
      <c r="R818" s="104"/>
      <c r="S818" s="67"/>
    </row>
    <row r="819" spans="1:19" s="4" customFormat="1" ht="15" customHeight="1">
      <c r="A819" s="261"/>
      <c r="B819" s="262"/>
      <c r="C819" s="261"/>
      <c r="D819" s="261"/>
      <c r="E819" s="261"/>
      <c r="F819" s="261"/>
      <c r="G819" s="261"/>
      <c r="H819" s="686"/>
      <c r="I819" s="696"/>
      <c r="J819" s="54" t="s">
        <v>1456</v>
      </c>
      <c r="K819" s="192" t="s">
        <v>1460</v>
      </c>
      <c r="L819" s="7">
        <v>1</v>
      </c>
      <c r="M819" s="7" t="s">
        <v>1029</v>
      </c>
      <c r="N819" s="21" t="s">
        <v>339</v>
      </c>
      <c r="O819" s="100">
        <v>1</v>
      </c>
      <c r="P819" s="102">
        <v>1</v>
      </c>
      <c r="Q819" s="103"/>
      <c r="R819" s="104"/>
      <c r="S819" s="67"/>
    </row>
    <row r="820" spans="1:19" s="4" customFormat="1" ht="15" customHeight="1">
      <c r="A820" s="261"/>
      <c r="B820" s="262"/>
      <c r="C820" s="261"/>
      <c r="D820" s="261"/>
      <c r="E820" s="261"/>
      <c r="F820" s="261"/>
      <c r="G820" s="261"/>
      <c r="H820" s="687"/>
      <c r="I820" s="696"/>
      <c r="J820" s="54" t="s">
        <v>1457</v>
      </c>
      <c r="K820" s="46" t="s">
        <v>1458</v>
      </c>
      <c r="L820" s="7">
        <v>1</v>
      </c>
      <c r="M820" s="7" t="s">
        <v>1029</v>
      </c>
      <c r="N820" s="21" t="s">
        <v>339</v>
      </c>
      <c r="O820" s="67"/>
      <c r="P820" s="102">
        <v>1</v>
      </c>
      <c r="Q820" s="103"/>
      <c r="R820" s="104"/>
      <c r="S820" s="67"/>
    </row>
    <row r="821" spans="1:19" s="4" customFormat="1" ht="30">
      <c r="A821" s="261"/>
      <c r="B821" s="262"/>
      <c r="C821" s="261"/>
      <c r="D821" s="261"/>
      <c r="E821" s="261"/>
      <c r="F821" s="261"/>
      <c r="G821" s="261"/>
      <c r="H821" s="685" t="s">
        <v>999</v>
      </c>
      <c r="I821" s="696" t="s">
        <v>845</v>
      </c>
      <c r="J821" s="54" t="s">
        <v>454</v>
      </c>
      <c r="K821" s="192" t="s">
        <v>456</v>
      </c>
      <c r="L821" s="7" t="s">
        <v>423</v>
      </c>
      <c r="M821" s="7" t="s">
        <v>1029</v>
      </c>
      <c r="N821" s="92" t="s">
        <v>339</v>
      </c>
      <c r="O821" s="10"/>
      <c r="P821" s="10"/>
      <c r="Q821" s="10"/>
      <c r="R821" s="10"/>
      <c r="S821" s="67"/>
    </row>
    <row r="822" spans="1:19" s="4" customFormat="1" ht="15" customHeight="1">
      <c r="A822" s="261"/>
      <c r="B822" s="262"/>
      <c r="C822" s="261"/>
      <c r="D822" s="261"/>
      <c r="E822" s="261"/>
      <c r="F822" s="261"/>
      <c r="G822" s="261"/>
      <c r="H822" s="686"/>
      <c r="I822" s="696"/>
      <c r="J822" s="475" t="s">
        <v>455</v>
      </c>
      <c r="K822" s="476" t="s">
        <v>457</v>
      </c>
      <c r="L822" s="477">
        <v>1</v>
      </c>
      <c r="M822" s="7">
        <v>15</v>
      </c>
      <c r="N822" s="92" t="s">
        <v>339</v>
      </c>
      <c r="O822" s="100">
        <v>1</v>
      </c>
      <c r="P822" s="102">
        <v>1</v>
      </c>
      <c r="Q822" s="103"/>
      <c r="R822" s="104"/>
      <c r="S822" s="67"/>
    </row>
    <row r="823" spans="1:19" s="4" customFormat="1" ht="15" customHeight="1">
      <c r="A823" s="261"/>
      <c r="B823" s="262"/>
      <c r="C823" s="261"/>
      <c r="D823" s="261"/>
      <c r="E823" s="261"/>
      <c r="F823" s="261"/>
      <c r="G823" s="261"/>
      <c r="H823" s="686"/>
      <c r="I823" s="696"/>
      <c r="J823" s="475" t="s">
        <v>458</v>
      </c>
      <c r="K823" s="476" t="s">
        <v>461</v>
      </c>
      <c r="L823" s="477">
        <v>5</v>
      </c>
      <c r="M823" s="7">
        <v>8</v>
      </c>
      <c r="N823" s="21" t="s">
        <v>339</v>
      </c>
      <c r="O823" s="100">
        <v>1</v>
      </c>
      <c r="P823" s="102"/>
      <c r="Q823" s="103"/>
      <c r="R823" s="104"/>
      <c r="S823" s="67"/>
    </row>
    <row r="824" spans="1:19" s="4" customFormat="1" ht="15" customHeight="1">
      <c r="A824" s="261"/>
      <c r="B824" s="262"/>
      <c r="C824" s="261"/>
      <c r="D824" s="261"/>
      <c r="E824" s="261"/>
      <c r="F824" s="261"/>
      <c r="G824" s="261"/>
      <c r="H824" s="687"/>
      <c r="I824" s="696"/>
      <c r="J824" s="54" t="s">
        <v>459</v>
      </c>
      <c r="K824" s="46" t="s">
        <v>993</v>
      </c>
      <c r="L824" s="7">
        <v>3</v>
      </c>
      <c r="M824" s="7">
        <v>11</v>
      </c>
      <c r="N824" s="21" t="s">
        <v>339</v>
      </c>
      <c r="O824" s="10"/>
      <c r="P824" s="102"/>
      <c r="Q824" s="103"/>
      <c r="R824" s="104">
        <v>1</v>
      </c>
      <c r="S824" s="67"/>
    </row>
    <row r="825" spans="1:19" s="4" customFormat="1" ht="15" customHeight="1">
      <c r="A825" s="261"/>
      <c r="B825" s="262"/>
      <c r="C825" s="261"/>
      <c r="D825" s="261"/>
      <c r="E825" s="261"/>
      <c r="F825" s="261"/>
      <c r="G825" s="261"/>
      <c r="H825" s="685" t="s">
        <v>136</v>
      </c>
      <c r="I825" s="697" t="s">
        <v>1480</v>
      </c>
      <c r="J825" s="54" t="s">
        <v>161</v>
      </c>
      <c r="K825" s="53" t="s">
        <v>147</v>
      </c>
      <c r="L825" s="7">
        <v>1</v>
      </c>
      <c r="M825" s="7">
        <v>60</v>
      </c>
      <c r="N825" s="92" t="s">
        <v>1002</v>
      </c>
      <c r="O825" s="100">
        <v>1</v>
      </c>
      <c r="P825" s="102">
        <v>1</v>
      </c>
      <c r="Q825" s="103"/>
      <c r="R825" s="104"/>
      <c r="S825" s="67"/>
    </row>
    <row r="826" spans="1:19" s="4" customFormat="1" ht="15">
      <c r="A826" s="261"/>
      <c r="B826" s="262"/>
      <c r="C826" s="261"/>
      <c r="D826" s="261"/>
      <c r="E826" s="261"/>
      <c r="F826" s="261"/>
      <c r="G826" s="261"/>
      <c r="H826" s="686"/>
      <c r="I826" s="682"/>
      <c r="J826" s="54" t="s">
        <v>161</v>
      </c>
      <c r="K826" s="53" t="s">
        <v>171</v>
      </c>
      <c r="L826" s="7" t="s">
        <v>1029</v>
      </c>
      <c r="M826" s="7" t="s">
        <v>1029</v>
      </c>
      <c r="N826" s="92"/>
      <c r="O826" s="67"/>
      <c r="P826" s="102"/>
      <c r="Q826" s="103"/>
      <c r="R826" s="104"/>
      <c r="S826" s="67"/>
    </row>
    <row r="827" spans="1:19" s="4" customFormat="1" ht="30">
      <c r="A827" s="261"/>
      <c r="B827" s="262"/>
      <c r="C827" s="261"/>
      <c r="D827" s="261"/>
      <c r="E827" s="261"/>
      <c r="F827" s="261"/>
      <c r="G827" s="261"/>
      <c r="H827" s="686"/>
      <c r="I827" s="682"/>
      <c r="J827" s="54" t="s">
        <v>162</v>
      </c>
      <c r="K827" s="192" t="s">
        <v>149</v>
      </c>
      <c r="L827" s="7">
        <v>1</v>
      </c>
      <c r="M827" s="7">
        <v>60</v>
      </c>
      <c r="N827" s="92" t="s">
        <v>1002</v>
      </c>
      <c r="O827" s="100">
        <v>1</v>
      </c>
      <c r="P827" s="102">
        <v>1</v>
      </c>
      <c r="Q827" s="103"/>
      <c r="R827" s="104"/>
      <c r="S827" s="67"/>
    </row>
    <row r="828" spans="1:19" s="4" customFormat="1" ht="30">
      <c r="A828" s="261"/>
      <c r="B828" s="262"/>
      <c r="C828" s="261"/>
      <c r="D828" s="261"/>
      <c r="E828" s="261"/>
      <c r="F828" s="261"/>
      <c r="G828" s="261"/>
      <c r="H828" s="686"/>
      <c r="I828" s="682"/>
      <c r="J828" s="54" t="s">
        <v>162</v>
      </c>
      <c r="K828" s="192" t="s">
        <v>146</v>
      </c>
      <c r="L828" s="7">
        <v>1</v>
      </c>
      <c r="M828" s="7">
        <v>60</v>
      </c>
      <c r="N828" s="92" t="s">
        <v>1002</v>
      </c>
      <c r="O828" s="100">
        <v>1</v>
      </c>
      <c r="P828" s="102">
        <v>1</v>
      </c>
      <c r="Q828" s="103"/>
      <c r="R828" s="104"/>
      <c r="S828" s="67"/>
    </row>
    <row r="829" spans="1:19" s="4" customFormat="1" ht="15">
      <c r="A829" s="261"/>
      <c r="B829" s="262"/>
      <c r="C829" s="261"/>
      <c r="D829" s="261"/>
      <c r="E829" s="261"/>
      <c r="F829" s="261"/>
      <c r="G829" s="261"/>
      <c r="H829" s="686"/>
      <c r="I829" s="682"/>
      <c r="J829" s="54" t="s">
        <v>163</v>
      </c>
      <c r="K829" s="192" t="s">
        <v>170</v>
      </c>
      <c r="L829" s="7">
        <v>2</v>
      </c>
      <c r="M829" s="7">
        <v>52</v>
      </c>
      <c r="N829" s="92" t="s">
        <v>1002</v>
      </c>
      <c r="O829" s="100">
        <v>1</v>
      </c>
      <c r="P829" s="102"/>
      <c r="Q829" s="103">
        <v>1</v>
      </c>
      <c r="R829" s="104"/>
      <c r="S829" s="67"/>
    </row>
    <row r="830" spans="1:19" s="4" customFormat="1" ht="15">
      <c r="A830" s="261"/>
      <c r="B830" s="262"/>
      <c r="C830" s="261"/>
      <c r="D830" s="261"/>
      <c r="E830" s="261"/>
      <c r="F830" s="261"/>
      <c r="G830" s="261"/>
      <c r="H830" s="686"/>
      <c r="I830" s="682"/>
      <c r="J830" s="54" t="s">
        <v>163</v>
      </c>
      <c r="K830" s="192" t="s">
        <v>139</v>
      </c>
      <c r="L830" s="7">
        <v>1</v>
      </c>
      <c r="M830" s="7">
        <v>60</v>
      </c>
      <c r="N830" s="92" t="s">
        <v>1002</v>
      </c>
      <c r="O830" s="67"/>
      <c r="P830" s="102">
        <v>1</v>
      </c>
      <c r="Q830" s="103"/>
      <c r="R830" s="104"/>
      <c r="S830" s="67"/>
    </row>
    <row r="831" spans="1:19" s="4" customFormat="1" ht="30">
      <c r="A831" s="261"/>
      <c r="B831" s="262"/>
      <c r="C831" s="261"/>
      <c r="D831" s="261"/>
      <c r="E831" s="261"/>
      <c r="F831" s="261"/>
      <c r="G831" s="261"/>
      <c r="H831" s="686"/>
      <c r="I831" s="682"/>
      <c r="J831" s="54" t="s">
        <v>164</v>
      </c>
      <c r="K831" s="192" t="s">
        <v>150</v>
      </c>
      <c r="L831" s="7">
        <v>1</v>
      </c>
      <c r="M831" s="7">
        <v>60</v>
      </c>
      <c r="N831" s="92" t="s">
        <v>1002</v>
      </c>
      <c r="O831" s="100">
        <v>1</v>
      </c>
      <c r="P831" s="102">
        <v>1</v>
      </c>
      <c r="Q831" s="103"/>
      <c r="R831" s="104"/>
      <c r="S831" s="67"/>
    </row>
    <row r="832" spans="1:19" s="4" customFormat="1" ht="30">
      <c r="A832" s="261"/>
      <c r="B832" s="262"/>
      <c r="C832" s="261"/>
      <c r="D832" s="261"/>
      <c r="E832" s="261"/>
      <c r="F832" s="261"/>
      <c r="G832" s="261"/>
      <c r="H832" s="686"/>
      <c r="I832" s="682"/>
      <c r="J832" s="54" t="s">
        <v>164</v>
      </c>
      <c r="K832" s="192" t="s">
        <v>141</v>
      </c>
      <c r="L832" s="7">
        <v>1</v>
      </c>
      <c r="M832" s="7">
        <v>60</v>
      </c>
      <c r="N832" s="92" t="s">
        <v>1002</v>
      </c>
      <c r="O832" s="67"/>
      <c r="P832" s="102">
        <v>1</v>
      </c>
      <c r="Q832" s="103"/>
      <c r="R832" s="104"/>
      <c r="S832" s="67"/>
    </row>
    <row r="833" spans="1:19" s="4" customFormat="1" ht="15">
      <c r="A833" s="261"/>
      <c r="B833" s="262"/>
      <c r="C833" s="261"/>
      <c r="D833" s="261"/>
      <c r="E833" s="261"/>
      <c r="F833" s="261"/>
      <c r="G833" s="261"/>
      <c r="H833" s="687"/>
      <c r="I833" s="682"/>
      <c r="J833" s="54" t="s">
        <v>165</v>
      </c>
      <c r="K833" s="192" t="s">
        <v>595</v>
      </c>
      <c r="L833" s="7">
        <v>1</v>
      </c>
      <c r="M833" s="7">
        <v>60</v>
      </c>
      <c r="N833" s="92" t="s">
        <v>339</v>
      </c>
      <c r="O833" s="67"/>
      <c r="P833" s="102">
        <v>1</v>
      </c>
      <c r="Q833" s="103"/>
      <c r="R833" s="389"/>
      <c r="S833" s="67"/>
    </row>
    <row r="834" spans="1:19" s="4" customFormat="1" ht="30" customHeight="1">
      <c r="A834" s="261"/>
      <c r="B834" s="262"/>
      <c r="C834" s="261"/>
      <c r="D834" s="261"/>
      <c r="E834" s="261"/>
      <c r="F834" s="261"/>
      <c r="G834" s="261"/>
      <c r="H834" s="391" t="s">
        <v>1054</v>
      </c>
      <c r="I834" s="394" t="s">
        <v>846</v>
      </c>
      <c r="J834" s="54" t="s">
        <v>742</v>
      </c>
      <c r="K834" s="192" t="s">
        <v>847</v>
      </c>
      <c r="L834" s="7" t="s">
        <v>1029</v>
      </c>
      <c r="M834" s="7" t="s">
        <v>1029</v>
      </c>
      <c r="N834" s="92"/>
      <c r="O834" s="67"/>
      <c r="P834" s="102"/>
      <c r="Q834" s="103"/>
      <c r="R834" s="104"/>
      <c r="S834" s="67"/>
    </row>
    <row r="835" spans="1:19" s="4" customFormat="1" ht="15" customHeight="1">
      <c r="A835" s="261"/>
      <c r="B835" s="262"/>
      <c r="C835" s="261"/>
      <c r="D835" s="261"/>
      <c r="E835" s="261"/>
      <c r="F835" s="261"/>
      <c r="G835" s="261"/>
      <c r="H835" s="685" t="s">
        <v>136</v>
      </c>
      <c r="I835" s="697" t="s">
        <v>1481</v>
      </c>
      <c r="J835" s="54" t="s">
        <v>1471</v>
      </c>
      <c r="K835" s="400" t="s">
        <v>152</v>
      </c>
      <c r="L835" s="7"/>
      <c r="M835" s="7"/>
      <c r="N835" s="92"/>
      <c r="O835" s="100">
        <v>1</v>
      </c>
      <c r="P835" s="102"/>
      <c r="Q835" s="103"/>
      <c r="R835" s="104"/>
      <c r="S835" s="67"/>
    </row>
    <row r="836" spans="1:19" s="4" customFormat="1" ht="15">
      <c r="A836" s="261"/>
      <c r="B836" s="262"/>
      <c r="C836" s="261"/>
      <c r="D836" s="261"/>
      <c r="E836" s="261"/>
      <c r="F836" s="261"/>
      <c r="G836" s="261"/>
      <c r="H836" s="686"/>
      <c r="I836" s="682"/>
      <c r="J836" s="54" t="s">
        <v>1471</v>
      </c>
      <c r="K836" s="400" t="s">
        <v>151</v>
      </c>
      <c r="L836" s="7"/>
      <c r="M836" s="7"/>
      <c r="N836" s="92"/>
      <c r="O836" s="67">
        <v>1</v>
      </c>
      <c r="P836" s="102"/>
      <c r="Q836" s="103"/>
      <c r="R836" s="104"/>
      <c r="S836" s="67"/>
    </row>
    <row r="837" spans="1:19" s="4" customFormat="1" ht="30">
      <c r="A837" s="261"/>
      <c r="B837" s="262"/>
      <c r="C837" s="261"/>
      <c r="D837" s="261"/>
      <c r="E837" s="261"/>
      <c r="F837" s="261"/>
      <c r="G837" s="261"/>
      <c r="H837" s="686"/>
      <c r="I837" s="682"/>
      <c r="J837" s="54" t="s">
        <v>1472</v>
      </c>
      <c r="K837" s="393" t="s">
        <v>149</v>
      </c>
      <c r="L837" s="7"/>
      <c r="M837" s="7"/>
      <c r="N837" s="92"/>
      <c r="O837" s="100"/>
      <c r="P837" s="102"/>
      <c r="Q837" s="103"/>
      <c r="R837" s="104"/>
      <c r="S837" s="67"/>
    </row>
    <row r="838" spans="1:19" s="4" customFormat="1" ht="30">
      <c r="A838" s="261"/>
      <c r="B838" s="262"/>
      <c r="C838" s="261"/>
      <c r="D838" s="261"/>
      <c r="E838" s="261"/>
      <c r="F838" s="261"/>
      <c r="G838" s="261"/>
      <c r="H838" s="686"/>
      <c r="I838" s="682"/>
      <c r="J838" s="54" t="s">
        <v>1472</v>
      </c>
      <c r="K838" s="393" t="s">
        <v>146</v>
      </c>
      <c r="L838" s="7"/>
      <c r="M838" s="7"/>
      <c r="N838" s="92"/>
      <c r="O838" s="67"/>
      <c r="P838" s="102"/>
      <c r="Q838" s="103"/>
      <c r="R838" s="104"/>
      <c r="S838" s="67"/>
    </row>
    <row r="839" spans="1:19" s="4" customFormat="1" ht="15">
      <c r="A839" s="261"/>
      <c r="B839" s="262"/>
      <c r="C839" s="261"/>
      <c r="D839" s="261"/>
      <c r="E839" s="261"/>
      <c r="F839" s="261"/>
      <c r="G839" s="261"/>
      <c r="H839" s="686"/>
      <c r="I839" s="682"/>
      <c r="J839" s="54" t="s">
        <v>1473</v>
      </c>
      <c r="K839" s="393" t="s">
        <v>170</v>
      </c>
      <c r="L839" s="287"/>
      <c r="M839" s="7"/>
      <c r="N839" s="92"/>
      <c r="O839" s="100">
        <v>1</v>
      </c>
      <c r="P839" s="102"/>
      <c r="Q839" s="103"/>
      <c r="R839" s="104"/>
      <c r="S839" s="67"/>
    </row>
    <row r="840" spans="1:19" s="4" customFormat="1" ht="15">
      <c r="A840" s="261"/>
      <c r="B840" s="262"/>
      <c r="C840" s="261"/>
      <c r="D840" s="261"/>
      <c r="E840" s="261"/>
      <c r="F840" s="261"/>
      <c r="G840" s="261"/>
      <c r="H840" s="686"/>
      <c r="I840" s="682"/>
      <c r="J840" s="54" t="s">
        <v>1473</v>
      </c>
      <c r="K840" s="393" t="s">
        <v>139</v>
      </c>
      <c r="L840" s="287"/>
      <c r="M840" s="7"/>
      <c r="N840" s="92"/>
      <c r="O840" s="67"/>
      <c r="P840" s="102"/>
      <c r="Q840" s="103"/>
      <c r="R840" s="104"/>
      <c r="S840" s="67"/>
    </row>
    <row r="841" spans="1:19" s="4" customFormat="1" ht="30">
      <c r="A841" s="261"/>
      <c r="B841" s="262"/>
      <c r="C841" s="261"/>
      <c r="D841" s="261"/>
      <c r="E841" s="261"/>
      <c r="F841" s="261"/>
      <c r="G841" s="261"/>
      <c r="H841" s="686"/>
      <c r="I841" s="682"/>
      <c r="J841" s="54" t="s">
        <v>1474</v>
      </c>
      <c r="K841" s="393" t="s">
        <v>150</v>
      </c>
      <c r="L841" s="7"/>
      <c r="M841" s="7"/>
      <c r="N841" s="92"/>
      <c r="O841" s="100">
        <v>1</v>
      </c>
      <c r="P841" s="102"/>
      <c r="Q841" s="103"/>
      <c r="R841" s="104"/>
      <c r="S841" s="67"/>
    </row>
    <row r="842" spans="1:19" s="4" customFormat="1" ht="30">
      <c r="A842" s="261"/>
      <c r="B842" s="262"/>
      <c r="C842" s="261"/>
      <c r="D842" s="261"/>
      <c r="E842" s="261"/>
      <c r="F842" s="261"/>
      <c r="G842" s="261"/>
      <c r="H842" s="687"/>
      <c r="I842" s="682"/>
      <c r="J842" s="54" t="s">
        <v>1474</v>
      </c>
      <c r="K842" s="393" t="s">
        <v>141</v>
      </c>
      <c r="L842" s="7"/>
      <c r="M842" s="7"/>
      <c r="N842" s="92"/>
      <c r="O842" s="67"/>
      <c r="P842" s="102"/>
      <c r="Q842" s="103"/>
      <c r="R842" s="104"/>
      <c r="S842" s="67"/>
    </row>
    <row r="843" spans="1:256" s="4" customFormat="1" ht="15">
      <c r="A843" s="261"/>
      <c r="B843" s="262"/>
      <c r="C843" s="261"/>
      <c r="D843" s="261"/>
      <c r="E843" s="261"/>
      <c r="F843" s="261"/>
      <c r="G843" s="261"/>
      <c r="H843" s="261"/>
      <c r="I843" s="261"/>
      <c r="J843" s="261"/>
      <c r="K843" s="52" t="s">
        <v>1045</v>
      </c>
      <c r="L843" s="120"/>
      <c r="M843" s="65">
        <f>SUM(M747:M833)</f>
        <v>4924</v>
      </c>
      <c r="N843" s="67"/>
      <c r="O843" s="67"/>
      <c r="P843" s="67"/>
      <c r="Q843" s="67"/>
      <c r="R843" s="67"/>
      <c r="S843" s="67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  <c r="FJ843" s="26"/>
      <c r="FK843" s="26"/>
      <c r="FL843" s="26"/>
      <c r="FM843" s="26"/>
      <c r="FN843" s="26"/>
      <c r="FO843" s="26"/>
      <c r="FP843" s="26"/>
      <c r="FQ843" s="26"/>
      <c r="FR843" s="26"/>
      <c r="FS843" s="26"/>
      <c r="FT843" s="26"/>
      <c r="FU843" s="26"/>
      <c r="FV843" s="26"/>
      <c r="FW843" s="26"/>
      <c r="FX843" s="26"/>
      <c r="FY843" s="26"/>
      <c r="FZ843" s="26"/>
      <c r="GA843" s="26"/>
      <c r="GB843" s="26"/>
      <c r="GC843" s="26"/>
      <c r="GD843" s="26"/>
      <c r="GE843" s="26"/>
      <c r="GF843" s="26"/>
      <c r="GG843" s="26"/>
      <c r="GH843" s="26"/>
      <c r="GI843" s="26"/>
      <c r="GJ843" s="26"/>
      <c r="GK843" s="26"/>
      <c r="GL843" s="26"/>
      <c r="GM843" s="26"/>
      <c r="GN843" s="26"/>
      <c r="GO843" s="26"/>
      <c r="GP843" s="26"/>
      <c r="GQ843" s="26"/>
      <c r="GR843" s="26"/>
      <c r="GS843" s="26"/>
      <c r="GT843" s="26"/>
      <c r="GU843" s="26"/>
      <c r="GV843" s="26"/>
      <c r="GW843" s="26"/>
      <c r="GX843" s="26"/>
      <c r="GY843" s="26"/>
      <c r="GZ843" s="26"/>
      <c r="HA843" s="26"/>
      <c r="HB843" s="26"/>
      <c r="HC843" s="26"/>
      <c r="HD843" s="26"/>
      <c r="HE843" s="26"/>
      <c r="HF843" s="26"/>
      <c r="HG843" s="26"/>
      <c r="HH843" s="26"/>
      <c r="HI843" s="26"/>
      <c r="HJ843" s="26"/>
      <c r="HK843" s="26"/>
      <c r="HL843" s="26"/>
      <c r="HM843" s="26"/>
      <c r="HN843" s="26"/>
      <c r="HO843" s="26"/>
      <c r="HP843" s="26"/>
      <c r="HQ843" s="26"/>
      <c r="HR843" s="26"/>
      <c r="HS843" s="26"/>
      <c r="HT843" s="26"/>
      <c r="HU843" s="26"/>
      <c r="HV843" s="26"/>
      <c r="HW843" s="26"/>
      <c r="HX843" s="26"/>
      <c r="HY843" s="26"/>
      <c r="HZ843" s="26"/>
      <c r="IA843" s="26"/>
      <c r="IB843" s="26"/>
      <c r="IC843" s="26"/>
      <c r="ID843" s="26"/>
      <c r="IE843" s="26"/>
      <c r="IF843" s="26"/>
      <c r="IG843" s="26"/>
      <c r="IH843" s="26"/>
      <c r="II843" s="26"/>
      <c r="IJ843" s="26"/>
      <c r="IK843" s="26"/>
      <c r="IL843" s="26"/>
      <c r="IM843" s="26"/>
      <c r="IN843" s="26"/>
      <c r="IO843" s="26"/>
      <c r="IP843" s="26"/>
      <c r="IQ843" s="26"/>
      <c r="IR843" s="26"/>
      <c r="IS843" s="26"/>
      <c r="IT843" s="26"/>
      <c r="IU843" s="26"/>
      <c r="IV843" s="26"/>
    </row>
    <row r="844" spans="1:256" s="4" customFormat="1" ht="15">
      <c r="A844" s="261"/>
      <c r="B844" s="262"/>
      <c r="C844" s="261"/>
      <c r="D844" s="261"/>
      <c r="E844" s="261"/>
      <c r="F844" s="261"/>
      <c r="G844" s="261"/>
      <c r="H844" s="261"/>
      <c r="I844" s="261"/>
      <c r="J844" s="261"/>
      <c r="K844" s="8"/>
      <c r="L844" s="8"/>
      <c r="M844" s="8"/>
      <c r="N844" s="8"/>
      <c r="O844" s="8"/>
      <c r="P844" s="8"/>
      <c r="Q844" s="8"/>
      <c r="R844" s="8"/>
      <c r="S844" s="34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  <c r="IH844" s="8"/>
      <c r="II844" s="8"/>
      <c r="IJ844" s="8"/>
      <c r="IK844" s="8"/>
      <c r="IL844" s="8"/>
      <c r="IM844" s="8"/>
      <c r="IN844" s="8"/>
      <c r="IO844" s="8"/>
      <c r="IP844" s="8"/>
      <c r="IQ844" s="8"/>
      <c r="IR844" s="8"/>
      <c r="IS844" s="8"/>
      <c r="IT844" s="8"/>
      <c r="IU844" s="8"/>
      <c r="IV844" s="8"/>
    </row>
    <row r="845" spans="1:256" s="4" customFormat="1" ht="15">
      <c r="A845" s="261"/>
      <c r="B845" s="262"/>
      <c r="C845" s="261"/>
      <c r="D845" s="261"/>
      <c r="E845" s="261"/>
      <c r="F845" s="261"/>
      <c r="G845" s="261"/>
      <c r="H845" s="261"/>
      <c r="I845" s="261"/>
      <c r="J845" s="261"/>
      <c r="K845" s="8"/>
      <c r="L845" s="8"/>
      <c r="M845" s="8"/>
      <c r="N845" s="9"/>
      <c r="O845" s="8"/>
      <c r="P845" s="8"/>
      <c r="Q845" s="8"/>
      <c r="R845" s="8"/>
      <c r="S845" s="34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  <c r="IH845" s="8"/>
      <c r="II845" s="8"/>
      <c r="IJ845" s="8"/>
      <c r="IK845" s="8"/>
      <c r="IL845" s="8"/>
      <c r="IM845" s="8"/>
      <c r="IN845" s="8"/>
      <c r="IO845" s="8"/>
      <c r="IP845" s="8"/>
      <c r="IQ845" s="8"/>
      <c r="IR845" s="8"/>
      <c r="IS845" s="8"/>
      <c r="IT845" s="8"/>
      <c r="IU845" s="8"/>
      <c r="IV845" s="8"/>
    </row>
    <row r="846" spans="1:256" s="4" customFormat="1" ht="15.75" customHeight="1">
      <c r="A846" s="44">
        <v>2</v>
      </c>
      <c r="B846" s="53" t="s">
        <v>952</v>
      </c>
      <c r="C846" s="7" t="s">
        <v>1028</v>
      </c>
      <c r="D846" s="7" t="s">
        <v>1088</v>
      </c>
      <c r="E846" s="7">
        <v>2</v>
      </c>
      <c r="F846" s="7">
        <v>2</v>
      </c>
      <c r="G846" s="61" t="s">
        <v>1041</v>
      </c>
      <c r="H846" s="900" t="s">
        <v>999</v>
      </c>
      <c r="I846" s="379" t="s">
        <v>951</v>
      </c>
      <c r="J846" s="353"/>
      <c r="K846" s="378" t="s">
        <v>523</v>
      </c>
      <c r="L846" s="354"/>
      <c r="M846" s="740">
        <v>10</v>
      </c>
      <c r="N846" s="9" t="s">
        <v>339</v>
      </c>
      <c r="O846" s="8"/>
      <c r="P846" s="8"/>
      <c r="Q846" s="8"/>
      <c r="R846" s="8"/>
      <c r="S846" s="34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  <c r="HE846" s="8"/>
      <c r="HF846" s="8"/>
      <c r="HG846" s="8"/>
      <c r="HH846" s="8"/>
      <c r="HI846" s="8"/>
      <c r="HJ846" s="8"/>
      <c r="HK846" s="8"/>
      <c r="HL846" s="8"/>
      <c r="HM846" s="8"/>
      <c r="HN846" s="8"/>
      <c r="HO846" s="8"/>
      <c r="HP846" s="8"/>
      <c r="HQ846" s="8"/>
      <c r="HR846" s="8"/>
      <c r="HS846" s="8"/>
      <c r="HT846" s="8"/>
      <c r="HU846" s="8"/>
      <c r="HV846" s="8"/>
      <c r="HW846" s="8"/>
      <c r="HX846" s="8"/>
      <c r="HY846" s="8"/>
      <c r="HZ846" s="8"/>
      <c r="IA846" s="8"/>
      <c r="IB846" s="8"/>
      <c r="IC846" s="8"/>
      <c r="ID846" s="8"/>
      <c r="IE846" s="8"/>
      <c r="IF846" s="8"/>
      <c r="IG846" s="8"/>
      <c r="IH846" s="8"/>
      <c r="II846" s="8"/>
      <c r="IJ846" s="8"/>
      <c r="IK846" s="8"/>
      <c r="IL846" s="8"/>
      <c r="IM846" s="8"/>
      <c r="IN846" s="8"/>
      <c r="IO846" s="8"/>
      <c r="IP846" s="8"/>
      <c r="IQ846" s="8"/>
      <c r="IR846" s="8"/>
      <c r="IS846" s="8"/>
      <c r="IT846" s="8"/>
      <c r="IU846" s="8"/>
      <c r="IV846" s="8"/>
    </row>
    <row r="847" spans="1:256" s="4" customFormat="1" ht="15">
      <c r="A847" s="261"/>
      <c r="B847" s="262"/>
      <c r="C847" s="261"/>
      <c r="D847" s="261"/>
      <c r="E847" s="261"/>
      <c r="F847" s="261"/>
      <c r="G847" s="261"/>
      <c r="H847" s="824"/>
      <c r="I847" s="303" t="s">
        <v>524</v>
      </c>
      <c r="J847" s="355"/>
      <c r="K847" s="356"/>
      <c r="L847" s="357"/>
      <c r="M847" s="742"/>
      <c r="N847" s="9"/>
      <c r="O847" s="8"/>
      <c r="P847" s="8"/>
      <c r="Q847" s="8"/>
      <c r="R847" s="8"/>
      <c r="S847" s="34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  <c r="GS847" s="8"/>
      <c r="GT847" s="8"/>
      <c r="GU847" s="8"/>
      <c r="GV847" s="8"/>
      <c r="GW847" s="8"/>
      <c r="GX847" s="8"/>
      <c r="GY847" s="8"/>
      <c r="GZ847" s="8"/>
      <c r="HA847" s="8"/>
      <c r="HB847" s="8"/>
      <c r="HC847" s="8"/>
      <c r="HD847" s="8"/>
      <c r="HE847" s="8"/>
      <c r="HF847" s="8"/>
      <c r="HG847" s="8"/>
      <c r="HH847" s="8"/>
      <c r="HI847" s="8"/>
      <c r="HJ847" s="8"/>
      <c r="HK847" s="8"/>
      <c r="HL847" s="8"/>
      <c r="HM847" s="8"/>
      <c r="HN847" s="8"/>
      <c r="HO847" s="8"/>
      <c r="HP847" s="8"/>
      <c r="HQ847" s="8"/>
      <c r="HR847" s="8"/>
      <c r="HS847" s="8"/>
      <c r="HT847" s="8"/>
      <c r="HU847" s="8"/>
      <c r="HV847" s="8"/>
      <c r="HW847" s="8"/>
      <c r="HX847" s="8"/>
      <c r="HY847" s="8"/>
      <c r="HZ847" s="8"/>
      <c r="IA847" s="8"/>
      <c r="IB847" s="8"/>
      <c r="IC847" s="8"/>
      <c r="ID847" s="8"/>
      <c r="IE847" s="8"/>
      <c r="IF847" s="8"/>
      <c r="IG847" s="8"/>
      <c r="IH847" s="8"/>
      <c r="II847" s="8"/>
      <c r="IJ847" s="8"/>
      <c r="IK847" s="8"/>
      <c r="IL847" s="8"/>
      <c r="IM847" s="8"/>
      <c r="IN847" s="8"/>
      <c r="IO847" s="8"/>
      <c r="IP847" s="8"/>
      <c r="IQ847" s="8"/>
      <c r="IR847" s="8"/>
      <c r="IS847" s="8"/>
      <c r="IT847" s="8"/>
      <c r="IU847" s="8"/>
      <c r="IV847" s="8"/>
    </row>
    <row r="848" spans="1:256" s="4" customFormat="1" ht="15">
      <c r="A848" s="261"/>
      <c r="B848" s="262"/>
      <c r="C848" s="261"/>
      <c r="D848" s="261"/>
      <c r="E848" s="261"/>
      <c r="F848" s="261"/>
      <c r="G848" s="261"/>
      <c r="H848" s="261"/>
      <c r="I848" s="380" t="s">
        <v>911</v>
      </c>
      <c r="J848" s="392"/>
      <c r="K848" s="92" t="s">
        <v>523</v>
      </c>
      <c r="L848" s="118"/>
      <c r="M848" s="699"/>
      <c r="N848" s="10"/>
      <c r="P848" s="8"/>
      <c r="Q848" s="8"/>
      <c r="R848" s="8"/>
      <c r="S848" s="6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  <c r="GS848" s="8"/>
      <c r="GT848" s="8"/>
      <c r="GU848" s="8"/>
      <c r="GV848" s="8"/>
      <c r="GW848" s="8"/>
      <c r="GX848" s="8"/>
      <c r="GY848" s="8"/>
      <c r="GZ848" s="8"/>
      <c r="HA848" s="8"/>
      <c r="HB848" s="8"/>
      <c r="HC848" s="8"/>
      <c r="HD848" s="8"/>
      <c r="HE848" s="8"/>
      <c r="HF848" s="8"/>
      <c r="HG848" s="8"/>
      <c r="HH848" s="8"/>
      <c r="HI848" s="8"/>
      <c r="HJ848" s="8"/>
      <c r="HK848" s="8"/>
      <c r="HL848" s="8"/>
      <c r="HM848" s="8"/>
      <c r="HN848" s="8"/>
      <c r="HO848" s="8"/>
      <c r="HP848" s="8"/>
      <c r="HQ848" s="8"/>
      <c r="HR848" s="8"/>
      <c r="HS848" s="8"/>
      <c r="HT848" s="8"/>
      <c r="HU848" s="8"/>
      <c r="HV848" s="8"/>
      <c r="HW848" s="8"/>
      <c r="HX848" s="8"/>
      <c r="HY848" s="8"/>
      <c r="HZ848" s="8"/>
      <c r="IA848" s="8"/>
      <c r="IB848" s="8"/>
      <c r="IC848" s="8"/>
      <c r="ID848" s="8"/>
      <c r="IE848" s="8"/>
      <c r="IF848" s="8"/>
      <c r="IG848" s="8"/>
      <c r="IH848" s="8"/>
      <c r="II848" s="8"/>
      <c r="IJ848" s="8"/>
      <c r="IK848" s="8"/>
      <c r="IL848" s="8"/>
      <c r="IM848" s="8"/>
      <c r="IN848" s="8"/>
      <c r="IO848" s="8"/>
      <c r="IP848" s="8"/>
      <c r="IQ848" s="8"/>
      <c r="IR848" s="8"/>
      <c r="IS848" s="8"/>
      <c r="IT848" s="8"/>
      <c r="IU848" s="8"/>
      <c r="IV848" s="8"/>
    </row>
    <row r="849" spans="1:256" s="4" customFormat="1" ht="15">
      <c r="A849" s="261"/>
      <c r="B849" s="262"/>
      <c r="C849" s="261"/>
      <c r="D849" s="261"/>
      <c r="E849" s="261"/>
      <c r="F849" s="261"/>
      <c r="G849" s="261"/>
      <c r="H849" s="261"/>
      <c r="I849" s="303" t="s">
        <v>912</v>
      </c>
      <c r="J849" s="392"/>
      <c r="K849" s="92"/>
      <c r="L849" s="118"/>
      <c r="M849" s="699"/>
      <c r="N849" s="10" t="s">
        <v>339</v>
      </c>
      <c r="P849" s="8"/>
      <c r="Q849" s="8"/>
      <c r="R849" s="8"/>
      <c r="S849" s="6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  <c r="IF849" s="8"/>
      <c r="IG849" s="8"/>
      <c r="IH849" s="8"/>
      <c r="II849" s="8"/>
      <c r="IJ849" s="8"/>
      <c r="IK849" s="8"/>
      <c r="IL849" s="8"/>
      <c r="IM849" s="8"/>
      <c r="IN849" s="8"/>
      <c r="IO849" s="8"/>
      <c r="IP849" s="8"/>
      <c r="IQ849" s="8"/>
      <c r="IR849" s="8"/>
      <c r="IS849" s="8"/>
      <c r="IT849" s="8"/>
      <c r="IU849" s="8"/>
      <c r="IV849" s="8"/>
    </row>
    <row r="850" spans="1:256" s="4" customFormat="1" ht="46.5" customHeight="1">
      <c r="A850" s="261"/>
      <c r="B850" s="262"/>
      <c r="C850" s="261"/>
      <c r="D850" s="261"/>
      <c r="E850" s="261"/>
      <c r="F850" s="261"/>
      <c r="G850" s="261"/>
      <c r="H850" s="261"/>
      <c r="I850" s="652" t="s">
        <v>1468</v>
      </c>
      <c r="J850" s="653"/>
      <c r="K850" s="653"/>
      <c r="L850" s="654"/>
      <c r="M850" s="7"/>
      <c r="N850" s="10" t="s">
        <v>1205</v>
      </c>
      <c r="P850" s="8"/>
      <c r="Q850" s="8"/>
      <c r="R850" s="8"/>
      <c r="S850" s="6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  <c r="GS850" s="8"/>
      <c r="GT850" s="8"/>
      <c r="GU850" s="8"/>
      <c r="GV850" s="8"/>
      <c r="GW850" s="8"/>
      <c r="GX850" s="8"/>
      <c r="GY850" s="8"/>
      <c r="GZ850" s="8"/>
      <c r="HA850" s="8"/>
      <c r="HB850" s="8"/>
      <c r="HC850" s="8"/>
      <c r="HD850" s="8"/>
      <c r="HE850" s="8"/>
      <c r="HF850" s="8"/>
      <c r="HG850" s="8"/>
      <c r="HH850" s="8"/>
      <c r="HI850" s="8"/>
      <c r="HJ850" s="8"/>
      <c r="HK850" s="8"/>
      <c r="HL850" s="8"/>
      <c r="HM850" s="8"/>
      <c r="HN850" s="8"/>
      <c r="HO850" s="8"/>
      <c r="HP850" s="8"/>
      <c r="HQ850" s="8"/>
      <c r="HR850" s="8"/>
      <c r="HS850" s="8"/>
      <c r="HT850" s="8"/>
      <c r="HU850" s="8"/>
      <c r="HV850" s="8"/>
      <c r="HW850" s="8"/>
      <c r="HX850" s="8"/>
      <c r="HY850" s="8"/>
      <c r="HZ850" s="8"/>
      <c r="IA850" s="8"/>
      <c r="IB850" s="8"/>
      <c r="IC850" s="8"/>
      <c r="ID850" s="8"/>
      <c r="IE850" s="8"/>
      <c r="IF850" s="8"/>
      <c r="IG850" s="8"/>
      <c r="IH850" s="8"/>
      <c r="II850" s="8"/>
      <c r="IJ850" s="8"/>
      <c r="IK850" s="8"/>
      <c r="IL850" s="8"/>
      <c r="IM850" s="8"/>
      <c r="IN850" s="8"/>
      <c r="IO850" s="8"/>
      <c r="IP850" s="8"/>
      <c r="IQ850" s="8"/>
      <c r="IR850" s="8"/>
      <c r="IS850" s="8"/>
      <c r="IT850" s="8"/>
      <c r="IU850" s="8"/>
      <c r="IV850" s="8"/>
    </row>
    <row r="851" spans="1:19" s="4" customFormat="1" ht="45">
      <c r="A851" s="261"/>
      <c r="B851" s="262"/>
      <c r="C851" s="261"/>
      <c r="D851" s="261"/>
      <c r="E851" s="261"/>
      <c r="F851" s="261"/>
      <c r="G851" s="261"/>
      <c r="H851" s="261"/>
      <c r="I851" s="127" t="s">
        <v>425</v>
      </c>
      <c r="J851" s="54" t="s">
        <v>426</v>
      </c>
      <c r="K851" s="46" t="s">
        <v>427</v>
      </c>
      <c r="L851" s="7">
        <v>6</v>
      </c>
      <c r="M851" s="7" t="s">
        <v>1029</v>
      </c>
      <c r="N851" s="10" t="s">
        <v>339</v>
      </c>
      <c r="P851" s="10"/>
      <c r="Q851" s="10"/>
      <c r="R851" s="10"/>
      <c r="S851" s="67"/>
    </row>
    <row r="852" spans="1:19" s="4" customFormat="1" ht="15">
      <c r="A852" s="261"/>
      <c r="B852" s="262"/>
      <c r="C852" s="261"/>
      <c r="D852" s="261"/>
      <c r="E852" s="261"/>
      <c r="F852" s="261"/>
      <c r="G852" s="261"/>
      <c r="H852" s="261"/>
      <c r="I852" s="901" t="s">
        <v>1482</v>
      </c>
      <c r="J852" s="54" t="s">
        <v>428</v>
      </c>
      <c r="K852" s="46" t="s">
        <v>983</v>
      </c>
      <c r="L852" s="7">
        <v>5</v>
      </c>
      <c r="M852" s="7">
        <v>16</v>
      </c>
      <c r="N852" s="21" t="s">
        <v>339</v>
      </c>
      <c r="O852" s="100">
        <v>1</v>
      </c>
      <c r="P852" s="102"/>
      <c r="Q852" s="103"/>
      <c r="R852" s="104"/>
      <c r="S852" s="67"/>
    </row>
    <row r="853" spans="1:256" s="26" customFormat="1" ht="30">
      <c r="A853" s="261"/>
      <c r="B853" s="262"/>
      <c r="C853" s="261"/>
      <c r="D853" s="261"/>
      <c r="E853" s="261"/>
      <c r="F853" s="261"/>
      <c r="G853" s="261"/>
      <c r="H853" s="261"/>
      <c r="I853" s="686"/>
      <c r="J853" s="54" t="s">
        <v>429</v>
      </c>
      <c r="K853" s="46" t="s">
        <v>430</v>
      </c>
      <c r="L853" s="7">
        <v>1</v>
      </c>
      <c r="M853" s="7">
        <v>60</v>
      </c>
      <c r="N853" s="21" t="s">
        <v>339</v>
      </c>
      <c r="O853" s="100">
        <v>1</v>
      </c>
      <c r="P853" s="102">
        <v>1</v>
      </c>
      <c r="Q853" s="103"/>
      <c r="R853" s="104"/>
      <c r="S853" s="67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256" ht="30">
      <c r="A854" s="261"/>
      <c r="B854" s="262"/>
      <c r="C854" s="261"/>
      <c r="D854" s="261"/>
      <c r="E854" s="261"/>
      <c r="F854" s="261"/>
      <c r="G854" s="261"/>
      <c r="H854" s="261"/>
      <c r="I854" s="686"/>
      <c r="J854" s="54" t="s">
        <v>429</v>
      </c>
      <c r="K854" s="46" t="s">
        <v>984</v>
      </c>
      <c r="L854" s="7">
        <v>8</v>
      </c>
      <c r="M854" s="7">
        <v>10</v>
      </c>
      <c r="N854" s="21" t="s">
        <v>339</v>
      </c>
      <c r="O854" s="100">
        <v>1</v>
      </c>
      <c r="P854" s="102"/>
      <c r="Q854" s="103"/>
      <c r="R854" s="104"/>
      <c r="S854" s="67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</row>
    <row r="855" spans="1:256" ht="29.25" customHeight="1">
      <c r="A855" s="261"/>
      <c r="B855" s="262"/>
      <c r="C855" s="261"/>
      <c r="D855" s="261"/>
      <c r="E855" s="261"/>
      <c r="F855" s="261"/>
      <c r="G855" s="261"/>
      <c r="H855" s="261"/>
      <c r="I855" s="686"/>
      <c r="J855" s="54" t="s">
        <v>431</v>
      </c>
      <c r="K855" s="46" t="s">
        <v>432</v>
      </c>
      <c r="L855" s="7">
        <v>9</v>
      </c>
      <c r="M855" s="7" t="s">
        <v>1029</v>
      </c>
      <c r="N855" s="21" t="s">
        <v>339</v>
      </c>
      <c r="O855" s="100">
        <v>1</v>
      </c>
      <c r="P855" s="102"/>
      <c r="Q855" s="103"/>
      <c r="R855" s="104"/>
      <c r="S855" s="67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</row>
    <row r="856" spans="1:19" s="4" customFormat="1" ht="15">
      <c r="A856" s="261"/>
      <c r="B856" s="262"/>
      <c r="C856" s="261"/>
      <c r="D856" s="261"/>
      <c r="E856" s="261"/>
      <c r="F856" s="261"/>
      <c r="G856" s="261"/>
      <c r="H856" s="261"/>
      <c r="I856" s="686"/>
      <c r="J856" s="54" t="s">
        <v>433</v>
      </c>
      <c r="K856" s="46" t="s">
        <v>1408</v>
      </c>
      <c r="L856" s="7">
        <v>9</v>
      </c>
      <c r="M856" s="7" t="s">
        <v>1029</v>
      </c>
      <c r="N856" s="21" t="s">
        <v>339</v>
      </c>
      <c r="O856" s="67"/>
      <c r="P856" s="102"/>
      <c r="Q856" s="103"/>
      <c r="R856" s="104"/>
      <c r="S856" s="67"/>
    </row>
    <row r="857" spans="1:19" s="4" customFormat="1" ht="18" customHeight="1">
      <c r="A857" s="261"/>
      <c r="B857" s="262"/>
      <c r="C857" s="261"/>
      <c r="D857" s="261"/>
      <c r="E857" s="261"/>
      <c r="F857" s="261"/>
      <c r="G857" s="261"/>
      <c r="H857" s="261"/>
      <c r="I857" s="696" t="s">
        <v>437</v>
      </c>
      <c r="J857" s="54" t="s">
        <v>383</v>
      </c>
      <c r="K857" s="192" t="s">
        <v>384</v>
      </c>
      <c r="L857" s="7">
        <v>4</v>
      </c>
      <c r="M857" s="7" t="s">
        <v>1029</v>
      </c>
      <c r="N857" s="92" t="s">
        <v>339</v>
      </c>
      <c r="O857" s="10"/>
      <c r="P857" s="10"/>
      <c r="Q857" s="10"/>
      <c r="R857" s="10"/>
      <c r="S857" s="67"/>
    </row>
    <row r="858" spans="1:19" s="4" customFormat="1" ht="16.5" customHeight="1">
      <c r="A858" s="261"/>
      <c r="B858" s="262"/>
      <c r="C858" s="261"/>
      <c r="D858" s="261"/>
      <c r="E858" s="261"/>
      <c r="F858" s="261"/>
      <c r="G858" s="261"/>
      <c r="H858" s="261"/>
      <c r="I858" s="696"/>
      <c r="J858" s="54" t="s">
        <v>385</v>
      </c>
      <c r="K858" s="328" t="s">
        <v>386</v>
      </c>
      <c r="L858" s="7">
        <v>4</v>
      </c>
      <c r="M858" s="7" t="s">
        <v>1029</v>
      </c>
      <c r="N858" s="21"/>
      <c r="O858" s="10"/>
      <c r="P858" s="10"/>
      <c r="Q858" s="10"/>
      <c r="R858" s="10"/>
      <c r="S858" s="67"/>
    </row>
    <row r="859" spans="1:19" s="4" customFormat="1" ht="15">
      <c r="A859" s="261"/>
      <c r="B859" s="262"/>
      <c r="C859" s="261"/>
      <c r="D859" s="261"/>
      <c r="E859" s="261"/>
      <c r="F859" s="261"/>
      <c r="G859" s="261"/>
      <c r="H859" s="261"/>
      <c r="I859" s="696"/>
      <c r="J859" s="54" t="s">
        <v>387</v>
      </c>
      <c r="K859" s="46" t="s">
        <v>993</v>
      </c>
      <c r="L859" s="7">
        <v>4</v>
      </c>
      <c r="M859" s="7" t="s">
        <v>1029</v>
      </c>
      <c r="N859" s="21"/>
      <c r="O859" s="10"/>
      <c r="P859" s="10"/>
      <c r="Q859" s="10"/>
      <c r="R859" s="10"/>
      <c r="S859" s="67"/>
    </row>
    <row r="860" spans="1:22" s="4" customFormat="1" ht="30">
      <c r="A860" s="261"/>
      <c r="B860" s="262"/>
      <c r="C860" s="261"/>
      <c r="D860" s="261"/>
      <c r="E860" s="261"/>
      <c r="F860" s="261"/>
      <c r="G860" s="261"/>
      <c r="H860" s="261"/>
      <c r="I860" s="748" t="s">
        <v>1400</v>
      </c>
      <c r="J860" s="54" t="s">
        <v>390</v>
      </c>
      <c r="K860" s="46" t="s">
        <v>22</v>
      </c>
      <c r="L860" s="7">
        <v>3</v>
      </c>
      <c r="M860" s="7" t="s">
        <v>1029</v>
      </c>
      <c r="N860" s="21" t="s">
        <v>339</v>
      </c>
      <c r="O860" s="10"/>
      <c r="P860" s="10"/>
      <c r="Q860" s="10"/>
      <c r="R860" s="10"/>
      <c r="S860" s="101">
        <v>1</v>
      </c>
      <c r="T860" s="102"/>
      <c r="U860" s="103"/>
      <c r="V860" s="104">
        <v>1</v>
      </c>
    </row>
    <row r="861" spans="1:22" s="4" customFormat="1" ht="15">
      <c r="A861" s="261"/>
      <c r="B861" s="262"/>
      <c r="C861" s="261"/>
      <c r="D861" s="261"/>
      <c r="E861" s="261"/>
      <c r="F861" s="261"/>
      <c r="G861" s="261"/>
      <c r="H861" s="261"/>
      <c r="I861" s="748"/>
      <c r="J861" s="54" t="s">
        <v>391</v>
      </c>
      <c r="K861" s="46" t="s">
        <v>569</v>
      </c>
      <c r="L861" s="7">
        <v>7</v>
      </c>
      <c r="M861" s="7" t="s">
        <v>1029</v>
      </c>
      <c r="N861" s="21" t="s">
        <v>339</v>
      </c>
      <c r="O861" s="10"/>
      <c r="P861" s="10"/>
      <c r="Q861" s="10"/>
      <c r="R861" s="10"/>
      <c r="S861" s="101">
        <v>1</v>
      </c>
      <c r="T861" s="102"/>
      <c r="U861" s="103"/>
      <c r="V861" s="104"/>
    </row>
    <row r="862" spans="1:22" s="4" customFormat="1" ht="15">
      <c r="A862" s="261"/>
      <c r="B862" s="262"/>
      <c r="C862" s="261"/>
      <c r="D862" s="261"/>
      <c r="E862" s="261"/>
      <c r="F862" s="261"/>
      <c r="G862" s="261"/>
      <c r="H862" s="261"/>
      <c r="I862" s="748"/>
      <c r="J862" s="54" t="s">
        <v>392</v>
      </c>
      <c r="K862" s="46" t="s">
        <v>418</v>
      </c>
      <c r="L862" s="7">
        <v>2</v>
      </c>
      <c r="M862" s="7" t="s">
        <v>1029</v>
      </c>
      <c r="N862" s="21" t="s">
        <v>339</v>
      </c>
      <c r="O862" s="10"/>
      <c r="P862" s="10"/>
      <c r="Q862" s="10"/>
      <c r="R862" s="10"/>
      <c r="S862" s="101">
        <v>1</v>
      </c>
      <c r="T862" s="102"/>
      <c r="U862" s="103">
        <v>1</v>
      </c>
      <c r="V862" s="104"/>
    </row>
    <row r="863" spans="1:256" s="26" customFormat="1" ht="15" customHeight="1">
      <c r="A863" s="261"/>
      <c r="B863" s="262"/>
      <c r="C863" s="261"/>
      <c r="D863" s="261"/>
      <c r="E863" s="261"/>
      <c r="F863" s="261"/>
      <c r="G863" s="261"/>
      <c r="H863" s="261"/>
      <c r="I863" s="748"/>
      <c r="J863" s="54" t="s">
        <v>419</v>
      </c>
      <c r="K863" s="46" t="s">
        <v>238</v>
      </c>
      <c r="L863" s="7">
        <v>3</v>
      </c>
      <c r="M863" s="7" t="s">
        <v>1029</v>
      </c>
      <c r="N863" s="92" t="s">
        <v>339</v>
      </c>
      <c r="O863" s="10"/>
      <c r="P863" s="10"/>
      <c r="Q863" s="10"/>
      <c r="R863" s="10"/>
      <c r="S863" s="67"/>
      <c r="T863" s="102"/>
      <c r="U863" s="103"/>
      <c r="V863" s="104">
        <v>1</v>
      </c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</row>
    <row r="864" spans="1:19" s="4" customFormat="1" ht="21.75" customHeight="1">
      <c r="A864" s="261"/>
      <c r="B864" s="262"/>
      <c r="C864" s="261"/>
      <c r="D864" s="261"/>
      <c r="E864" s="261"/>
      <c r="F864" s="261"/>
      <c r="G864" s="261"/>
      <c r="H864" s="749"/>
      <c r="I864" s="697" t="s">
        <v>1397</v>
      </c>
      <c r="J864" s="54" t="s">
        <v>1428</v>
      </c>
      <c r="K864" s="192" t="s">
        <v>1429</v>
      </c>
      <c r="L864" s="7">
        <v>2</v>
      </c>
      <c r="M864" s="7">
        <v>26</v>
      </c>
      <c r="N864" s="92" t="s">
        <v>339</v>
      </c>
      <c r="O864" s="100">
        <v>1</v>
      </c>
      <c r="P864" s="102"/>
      <c r="Q864" s="103">
        <v>1</v>
      </c>
      <c r="R864" s="104"/>
      <c r="S864" s="67"/>
    </row>
    <row r="865" spans="1:19" s="4" customFormat="1" ht="21.75" customHeight="1">
      <c r="A865" s="261"/>
      <c r="B865" s="262"/>
      <c r="C865" s="261"/>
      <c r="D865" s="261"/>
      <c r="E865" s="261"/>
      <c r="F865" s="261"/>
      <c r="G865" s="261"/>
      <c r="H865" s="749"/>
      <c r="I865" s="682"/>
      <c r="J865" s="54" t="s">
        <v>1432</v>
      </c>
      <c r="K865" s="192" t="s">
        <v>685</v>
      </c>
      <c r="L865" s="7">
        <v>5</v>
      </c>
      <c r="M865" s="7">
        <v>16</v>
      </c>
      <c r="N865" s="92" t="s">
        <v>339</v>
      </c>
      <c r="O865" s="100">
        <v>1</v>
      </c>
      <c r="P865" s="102"/>
      <c r="Q865" s="103"/>
      <c r="R865" s="104"/>
      <c r="S865" s="67"/>
    </row>
    <row r="866" spans="1:19" s="4" customFormat="1" ht="21.75" customHeight="1">
      <c r="A866" s="261"/>
      <c r="B866" s="262"/>
      <c r="C866" s="261"/>
      <c r="D866" s="261"/>
      <c r="E866" s="261"/>
      <c r="F866" s="261"/>
      <c r="G866" s="261"/>
      <c r="H866" s="749"/>
      <c r="I866" s="682"/>
      <c r="J866" s="54" t="s">
        <v>1433</v>
      </c>
      <c r="K866" s="192" t="s">
        <v>1430</v>
      </c>
      <c r="L866" s="7">
        <v>5</v>
      </c>
      <c r="M866" s="7">
        <v>16</v>
      </c>
      <c r="N866" s="92" t="s">
        <v>339</v>
      </c>
      <c r="O866" s="100">
        <v>1</v>
      </c>
      <c r="P866" s="102"/>
      <c r="Q866" s="103"/>
      <c r="R866" s="104"/>
      <c r="S866" s="67"/>
    </row>
    <row r="867" spans="1:19" s="4" customFormat="1" ht="21.75" customHeight="1">
      <c r="A867" s="261"/>
      <c r="B867" s="262"/>
      <c r="C867" s="261"/>
      <c r="D867" s="261"/>
      <c r="E867" s="261"/>
      <c r="F867" s="261"/>
      <c r="G867" s="261"/>
      <c r="H867" s="749"/>
      <c r="I867" s="682"/>
      <c r="J867" s="54" t="s">
        <v>1434</v>
      </c>
      <c r="K867" s="192" t="s">
        <v>1431</v>
      </c>
      <c r="L867" s="7">
        <v>18</v>
      </c>
      <c r="M867" s="7" t="s">
        <v>1029</v>
      </c>
      <c r="N867" s="92" t="s">
        <v>339</v>
      </c>
      <c r="O867" s="100">
        <v>1</v>
      </c>
      <c r="P867" s="102"/>
      <c r="Q867" s="103"/>
      <c r="R867" s="104"/>
      <c r="S867" s="67"/>
    </row>
    <row r="868" spans="1:256" s="26" customFormat="1" ht="30.75" customHeight="1">
      <c r="A868" s="261"/>
      <c r="B868" s="262"/>
      <c r="C868" s="261"/>
      <c r="D868" s="261"/>
      <c r="E868" s="261"/>
      <c r="F868" s="261"/>
      <c r="G868" s="261"/>
      <c r="H868" s="261"/>
      <c r="I868" s="51" t="s">
        <v>1443</v>
      </c>
      <c r="J868" s="54" t="s">
        <v>1436</v>
      </c>
      <c r="K868" s="46" t="s">
        <v>1437</v>
      </c>
      <c r="L868" s="7">
        <v>1</v>
      </c>
      <c r="M868" s="7">
        <v>15</v>
      </c>
      <c r="N868" s="92" t="s">
        <v>339</v>
      </c>
      <c r="O868" s="10"/>
      <c r="P868" s="10"/>
      <c r="Q868" s="10"/>
      <c r="R868" s="10"/>
      <c r="S868" s="67"/>
      <c r="T868" s="6"/>
      <c r="U868" s="6"/>
      <c r="V868" s="6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</row>
    <row r="869" spans="1:256" s="26" customFormat="1" ht="15">
      <c r="A869" s="261"/>
      <c r="B869" s="262"/>
      <c r="C869" s="261"/>
      <c r="D869" s="261"/>
      <c r="E869" s="261"/>
      <c r="F869" s="261"/>
      <c r="G869" s="261"/>
      <c r="H869" s="261"/>
      <c r="I869" s="50" t="s">
        <v>1444</v>
      </c>
      <c r="J869" s="54" t="s">
        <v>1440</v>
      </c>
      <c r="K869" s="46"/>
      <c r="L869" s="7"/>
      <c r="M869" s="7"/>
      <c r="N869" s="92"/>
      <c r="O869" s="10"/>
      <c r="P869" s="10"/>
      <c r="Q869" s="10"/>
      <c r="R869" s="10"/>
      <c r="S869" s="67"/>
      <c r="T869" s="6"/>
      <c r="U869" s="6"/>
      <c r="V869" s="6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</row>
    <row r="870" spans="1:19" s="4" customFormat="1" ht="15" customHeight="1">
      <c r="A870" s="261"/>
      <c r="B870" s="262"/>
      <c r="C870" s="261"/>
      <c r="D870" s="261"/>
      <c r="E870" s="261"/>
      <c r="F870" s="261"/>
      <c r="G870" s="261"/>
      <c r="H870" s="749"/>
      <c r="I870" s="902" t="s">
        <v>0</v>
      </c>
      <c r="J870" s="54" t="s">
        <v>1445</v>
      </c>
      <c r="K870" s="192" t="s">
        <v>1449</v>
      </c>
      <c r="L870" s="7">
        <v>4</v>
      </c>
      <c r="M870" s="7">
        <v>18</v>
      </c>
      <c r="N870" s="92" t="s">
        <v>339</v>
      </c>
      <c r="O870" s="100">
        <v>1</v>
      </c>
      <c r="P870" s="102"/>
      <c r="Q870" s="103"/>
      <c r="R870" s="104"/>
      <c r="S870" s="67"/>
    </row>
    <row r="871" spans="1:19" s="4" customFormat="1" ht="15" customHeight="1">
      <c r="A871" s="261"/>
      <c r="B871" s="262"/>
      <c r="C871" s="261"/>
      <c r="D871" s="261"/>
      <c r="E871" s="261"/>
      <c r="F871" s="261"/>
      <c r="G871" s="261"/>
      <c r="H871" s="749"/>
      <c r="I871" s="696"/>
      <c r="J871" s="54" t="s">
        <v>1446</v>
      </c>
      <c r="K871" s="192" t="s">
        <v>1453</v>
      </c>
      <c r="L871" s="7" t="s">
        <v>1450</v>
      </c>
      <c r="M871" s="7" t="s">
        <v>1029</v>
      </c>
      <c r="N871" s="92" t="s">
        <v>339</v>
      </c>
      <c r="O871" s="100">
        <v>1</v>
      </c>
      <c r="P871" s="102"/>
      <c r="Q871" s="103"/>
      <c r="R871" s="104"/>
      <c r="S871" s="67"/>
    </row>
    <row r="872" spans="1:19" s="4" customFormat="1" ht="15" customHeight="1">
      <c r="A872" s="261"/>
      <c r="B872" s="262"/>
      <c r="C872" s="261"/>
      <c r="D872" s="261"/>
      <c r="E872" s="261"/>
      <c r="F872" s="261"/>
      <c r="G872" s="261"/>
      <c r="H872" s="749"/>
      <c r="I872" s="696"/>
      <c r="J872" s="54" t="s">
        <v>1447</v>
      </c>
      <c r="K872" s="192" t="s">
        <v>1451</v>
      </c>
      <c r="L872" s="7">
        <v>3</v>
      </c>
      <c r="M872" s="7">
        <v>44</v>
      </c>
      <c r="N872" s="21" t="s">
        <v>339</v>
      </c>
      <c r="O872" s="100">
        <v>1</v>
      </c>
      <c r="P872" s="102"/>
      <c r="Q872" s="103"/>
      <c r="R872" s="104">
        <v>1</v>
      </c>
      <c r="S872" s="67"/>
    </row>
    <row r="873" spans="1:19" s="4" customFormat="1" ht="15" customHeight="1">
      <c r="A873" s="261"/>
      <c r="B873" s="262"/>
      <c r="C873" s="261"/>
      <c r="D873" s="261"/>
      <c r="E873" s="261"/>
      <c r="F873" s="261"/>
      <c r="G873" s="261"/>
      <c r="H873" s="749"/>
      <c r="I873" s="696"/>
      <c r="J873" s="54" t="s">
        <v>1448</v>
      </c>
      <c r="K873" s="46" t="s">
        <v>1452</v>
      </c>
      <c r="L873" s="7">
        <v>4</v>
      </c>
      <c r="M873" s="7">
        <v>13</v>
      </c>
      <c r="N873" s="21" t="s">
        <v>339</v>
      </c>
      <c r="O873" s="100">
        <v>1</v>
      </c>
      <c r="P873" s="102"/>
      <c r="Q873" s="103"/>
      <c r="R873" s="104"/>
      <c r="S873" s="67"/>
    </row>
    <row r="874" spans="1:22" s="4" customFormat="1" ht="20.25" customHeight="1">
      <c r="A874" s="261"/>
      <c r="B874" s="262"/>
      <c r="C874" s="261"/>
      <c r="D874" s="261"/>
      <c r="E874" s="261"/>
      <c r="F874" s="261"/>
      <c r="G874" s="261"/>
      <c r="H874" s="261"/>
      <c r="I874" s="696" t="s">
        <v>843</v>
      </c>
      <c r="J874" s="478" t="s">
        <v>1454</v>
      </c>
      <c r="K874" s="476" t="s">
        <v>1459</v>
      </c>
      <c r="L874" s="7">
        <v>3</v>
      </c>
      <c r="M874" s="7">
        <v>11</v>
      </c>
      <c r="N874" s="92" t="s">
        <v>1205</v>
      </c>
      <c r="O874" s="100">
        <v>1</v>
      </c>
      <c r="P874" s="102"/>
      <c r="Q874" s="103"/>
      <c r="R874" s="104">
        <v>1</v>
      </c>
      <c r="S874" s="101">
        <v>1</v>
      </c>
      <c r="T874" s="102"/>
      <c r="U874" s="103"/>
      <c r="V874" s="104">
        <v>1</v>
      </c>
    </row>
    <row r="875" spans="1:22" s="4" customFormat="1" ht="29.25" customHeight="1">
      <c r="A875" s="261"/>
      <c r="B875" s="262"/>
      <c r="C875" s="261"/>
      <c r="D875" s="261"/>
      <c r="E875" s="261"/>
      <c r="F875" s="261"/>
      <c r="G875" s="261"/>
      <c r="H875" s="261"/>
      <c r="I875" s="696"/>
      <c r="J875" s="478" t="s">
        <v>1455</v>
      </c>
      <c r="K875" s="476" t="s">
        <v>1461</v>
      </c>
      <c r="L875" s="477">
        <v>2</v>
      </c>
      <c r="M875" s="7">
        <v>13</v>
      </c>
      <c r="N875" s="92" t="s">
        <v>1205</v>
      </c>
      <c r="O875" s="100">
        <v>1</v>
      </c>
      <c r="P875" s="102"/>
      <c r="Q875" s="103">
        <v>1</v>
      </c>
      <c r="R875" s="104"/>
      <c r="S875" s="101">
        <v>1</v>
      </c>
      <c r="T875" s="102"/>
      <c r="U875" s="103">
        <v>1</v>
      </c>
      <c r="V875" s="104"/>
    </row>
    <row r="876" spans="1:18" s="4" customFormat="1" ht="29.25" customHeight="1">
      <c r="A876" s="261"/>
      <c r="B876" s="262"/>
      <c r="C876" s="261"/>
      <c r="D876" s="261"/>
      <c r="E876" s="261"/>
      <c r="F876" s="261"/>
      <c r="G876" s="261"/>
      <c r="H876" s="261"/>
      <c r="I876" s="696"/>
      <c r="J876" s="54" t="s">
        <v>1456</v>
      </c>
      <c r="K876" s="46" t="s">
        <v>1460</v>
      </c>
      <c r="L876" s="477">
        <v>2</v>
      </c>
      <c r="M876" s="7">
        <v>13</v>
      </c>
      <c r="N876" s="21" t="s">
        <v>1205</v>
      </c>
      <c r="O876" s="100">
        <v>1</v>
      </c>
      <c r="P876" s="102"/>
      <c r="Q876" s="103"/>
      <c r="R876" s="104"/>
    </row>
    <row r="877" spans="1:19" s="4" customFormat="1" ht="29.25" customHeight="1">
      <c r="A877" s="261"/>
      <c r="B877" s="262"/>
      <c r="C877" s="261"/>
      <c r="D877" s="261"/>
      <c r="E877" s="261"/>
      <c r="F877" s="261"/>
      <c r="G877" s="261"/>
      <c r="H877" s="261"/>
      <c r="I877" s="696"/>
      <c r="J877" s="54" t="s">
        <v>1457</v>
      </c>
      <c r="K877" s="46" t="s">
        <v>1458</v>
      </c>
      <c r="L877" s="7">
        <v>2</v>
      </c>
      <c r="M877" s="7" t="s">
        <v>1029</v>
      </c>
      <c r="N877" s="21" t="s">
        <v>1205</v>
      </c>
      <c r="O877" s="10"/>
      <c r="P877" s="10"/>
      <c r="Q877" s="10"/>
      <c r="R877" s="10"/>
      <c r="S877" s="67"/>
    </row>
    <row r="878" spans="1:19" s="4" customFormat="1" ht="15" customHeight="1">
      <c r="A878" s="261"/>
      <c r="B878" s="262"/>
      <c r="C878" s="261"/>
      <c r="D878" s="261"/>
      <c r="E878" s="261"/>
      <c r="F878" s="261"/>
      <c r="G878" s="261"/>
      <c r="H878" s="749"/>
      <c r="I878" s="696" t="s">
        <v>460</v>
      </c>
      <c r="J878" s="54" t="s">
        <v>454</v>
      </c>
      <c r="K878" s="192" t="s">
        <v>456</v>
      </c>
      <c r="L878" s="7" t="s">
        <v>423</v>
      </c>
      <c r="M878" s="7" t="s">
        <v>1029</v>
      </c>
      <c r="N878" s="92" t="s">
        <v>339</v>
      </c>
      <c r="O878" s="10"/>
      <c r="P878" s="10"/>
      <c r="Q878" s="10"/>
      <c r="R878" s="10"/>
      <c r="S878" s="67"/>
    </row>
    <row r="879" spans="1:19" s="4" customFormat="1" ht="15" customHeight="1">
      <c r="A879" s="261"/>
      <c r="B879" s="262"/>
      <c r="C879" s="261"/>
      <c r="D879" s="261"/>
      <c r="E879" s="261"/>
      <c r="F879" s="261"/>
      <c r="G879" s="261"/>
      <c r="H879" s="749"/>
      <c r="I879" s="696"/>
      <c r="J879" s="54" t="s">
        <v>455</v>
      </c>
      <c r="K879" s="192" t="s">
        <v>457</v>
      </c>
      <c r="L879" s="7">
        <v>5</v>
      </c>
      <c r="M879" s="7">
        <v>8</v>
      </c>
      <c r="N879" s="92" t="s">
        <v>339</v>
      </c>
      <c r="O879" s="100">
        <v>1</v>
      </c>
      <c r="P879" s="102"/>
      <c r="Q879" s="103"/>
      <c r="R879" s="104"/>
      <c r="S879" s="67"/>
    </row>
    <row r="880" spans="1:19" s="4" customFormat="1" ht="15" customHeight="1">
      <c r="A880" s="261"/>
      <c r="B880" s="262"/>
      <c r="C880" s="261"/>
      <c r="D880" s="261"/>
      <c r="E880" s="261"/>
      <c r="F880" s="261"/>
      <c r="G880" s="261"/>
      <c r="H880" s="749"/>
      <c r="I880" s="696"/>
      <c r="J880" s="54" t="s">
        <v>458</v>
      </c>
      <c r="K880" s="192" t="s">
        <v>461</v>
      </c>
      <c r="L880" s="7">
        <v>3</v>
      </c>
      <c r="M880" s="7">
        <v>11</v>
      </c>
      <c r="N880" s="21" t="s">
        <v>339</v>
      </c>
      <c r="O880" s="100">
        <v>1</v>
      </c>
      <c r="P880" s="102"/>
      <c r="Q880" s="103"/>
      <c r="R880" s="104">
        <v>1</v>
      </c>
      <c r="S880" s="67"/>
    </row>
    <row r="881" spans="1:19" s="4" customFormat="1" ht="15" customHeight="1">
      <c r="A881" s="261"/>
      <c r="B881" s="262"/>
      <c r="C881" s="261"/>
      <c r="D881" s="261"/>
      <c r="E881" s="261"/>
      <c r="F881" s="261"/>
      <c r="G881" s="261"/>
      <c r="H881" s="749"/>
      <c r="I881" s="696"/>
      <c r="J881" s="54" t="s">
        <v>459</v>
      </c>
      <c r="K881" s="46" t="s">
        <v>993</v>
      </c>
      <c r="L881" s="7">
        <v>3</v>
      </c>
      <c r="M881" s="7">
        <v>11</v>
      </c>
      <c r="N881" s="21" t="s">
        <v>339</v>
      </c>
      <c r="O881" s="10"/>
      <c r="P881" s="102"/>
      <c r="Q881" s="103"/>
      <c r="R881" s="104">
        <v>1</v>
      </c>
      <c r="S881" s="67"/>
    </row>
    <row r="882" spans="1:256" s="4" customFormat="1" ht="15">
      <c r="A882" s="261"/>
      <c r="B882" s="262"/>
      <c r="C882" s="261"/>
      <c r="D882" s="261"/>
      <c r="E882" s="261"/>
      <c r="F882" s="261"/>
      <c r="G882" s="261"/>
      <c r="H882" s="261"/>
      <c r="I882" s="261"/>
      <c r="J882" s="261"/>
      <c r="K882" s="52" t="s">
        <v>1045</v>
      </c>
      <c r="L882" s="120"/>
      <c r="M882" s="65">
        <f>SUM(M846:M881)</f>
        <v>311</v>
      </c>
      <c r="N882" s="67"/>
      <c r="O882" s="67"/>
      <c r="P882" s="67"/>
      <c r="Q882" s="67"/>
      <c r="R882" s="67"/>
      <c r="S882" s="67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  <c r="CC882" s="26"/>
      <c r="CD882" s="26"/>
      <c r="CE882" s="26"/>
      <c r="CF882" s="26"/>
      <c r="CG882" s="26"/>
      <c r="CH882" s="26"/>
      <c r="CI882" s="26"/>
      <c r="CJ882" s="26"/>
      <c r="CK882" s="26"/>
      <c r="CL882" s="26"/>
      <c r="CM882" s="26"/>
      <c r="CN882" s="26"/>
      <c r="CO882" s="26"/>
      <c r="CP882" s="26"/>
      <c r="CQ882" s="26"/>
      <c r="CR882" s="26"/>
      <c r="CS882" s="26"/>
      <c r="CT882" s="26"/>
      <c r="CU882" s="26"/>
      <c r="CV882" s="26"/>
      <c r="CW882" s="26"/>
      <c r="CX882" s="26"/>
      <c r="CY882" s="26"/>
      <c r="CZ882" s="26"/>
      <c r="DA882" s="26"/>
      <c r="DB882" s="26"/>
      <c r="DC882" s="26"/>
      <c r="DD882" s="26"/>
      <c r="DE882" s="26"/>
      <c r="DF882" s="26"/>
      <c r="DG882" s="26"/>
      <c r="DH882" s="26"/>
      <c r="DI882" s="26"/>
      <c r="DJ882" s="26"/>
      <c r="DK882" s="26"/>
      <c r="DL882" s="26"/>
      <c r="DM882" s="26"/>
      <c r="DN882" s="26"/>
      <c r="DO882" s="26"/>
      <c r="DP882" s="26"/>
      <c r="DQ882" s="26"/>
      <c r="DR882" s="26"/>
      <c r="DS882" s="26"/>
      <c r="DT882" s="26"/>
      <c r="DU882" s="26"/>
      <c r="DV882" s="26"/>
      <c r="DW882" s="26"/>
      <c r="DX882" s="26"/>
      <c r="DY882" s="26"/>
      <c r="DZ882" s="26"/>
      <c r="EA882" s="26"/>
      <c r="EB882" s="26"/>
      <c r="EC882" s="26"/>
      <c r="ED882" s="26"/>
      <c r="EE882" s="26"/>
      <c r="EF882" s="26"/>
      <c r="EG882" s="26"/>
      <c r="EH882" s="26"/>
      <c r="EI882" s="26"/>
      <c r="EJ882" s="26"/>
      <c r="EK882" s="26"/>
      <c r="EL882" s="26"/>
      <c r="EM882" s="26"/>
      <c r="EN882" s="26"/>
      <c r="EO882" s="26"/>
      <c r="EP882" s="26"/>
      <c r="EQ882" s="26"/>
      <c r="ER882" s="26"/>
      <c r="ES882" s="26"/>
      <c r="ET882" s="26"/>
      <c r="EU882" s="26"/>
      <c r="EV882" s="26"/>
      <c r="EW882" s="26"/>
      <c r="EX882" s="26"/>
      <c r="EY882" s="26"/>
      <c r="EZ882" s="26"/>
      <c r="FA882" s="26"/>
      <c r="FB882" s="26"/>
      <c r="FC882" s="26"/>
      <c r="FD882" s="26"/>
      <c r="FE882" s="26"/>
      <c r="FF882" s="26"/>
      <c r="FG882" s="26"/>
      <c r="FH882" s="26"/>
      <c r="FI882" s="26"/>
      <c r="FJ882" s="26"/>
      <c r="FK882" s="26"/>
      <c r="FL882" s="26"/>
      <c r="FM882" s="26"/>
      <c r="FN882" s="26"/>
      <c r="FO882" s="26"/>
      <c r="FP882" s="26"/>
      <c r="FQ882" s="26"/>
      <c r="FR882" s="26"/>
      <c r="FS882" s="26"/>
      <c r="FT882" s="26"/>
      <c r="FU882" s="26"/>
      <c r="FV882" s="26"/>
      <c r="FW882" s="26"/>
      <c r="FX882" s="26"/>
      <c r="FY882" s="26"/>
      <c r="FZ882" s="26"/>
      <c r="GA882" s="26"/>
      <c r="GB882" s="26"/>
      <c r="GC882" s="26"/>
      <c r="GD882" s="26"/>
      <c r="GE882" s="26"/>
      <c r="GF882" s="26"/>
      <c r="GG882" s="26"/>
      <c r="GH882" s="26"/>
      <c r="GI882" s="26"/>
      <c r="GJ882" s="26"/>
      <c r="GK882" s="26"/>
      <c r="GL882" s="26"/>
      <c r="GM882" s="26"/>
      <c r="GN882" s="26"/>
      <c r="GO882" s="26"/>
      <c r="GP882" s="26"/>
      <c r="GQ882" s="26"/>
      <c r="GR882" s="26"/>
      <c r="GS882" s="26"/>
      <c r="GT882" s="26"/>
      <c r="GU882" s="26"/>
      <c r="GV882" s="26"/>
      <c r="GW882" s="26"/>
      <c r="GX882" s="26"/>
      <c r="GY882" s="26"/>
      <c r="GZ882" s="26"/>
      <c r="HA882" s="26"/>
      <c r="HB882" s="26"/>
      <c r="HC882" s="26"/>
      <c r="HD882" s="26"/>
      <c r="HE882" s="26"/>
      <c r="HF882" s="26"/>
      <c r="HG882" s="26"/>
      <c r="HH882" s="26"/>
      <c r="HI882" s="26"/>
      <c r="HJ882" s="26"/>
      <c r="HK882" s="26"/>
      <c r="HL882" s="26"/>
      <c r="HM882" s="26"/>
      <c r="HN882" s="26"/>
      <c r="HO882" s="26"/>
      <c r="HP882" s="26"/>
      <c r="HQ882" s="26"/>
      <c r="HR882" s="26"/>
      <c r="HS882" s="26"/>
      <c r="HT882" s="26"/>
      <c r="HU882" s="26"/>
      <c r="HV882" s="26"/>
      <c r="HW882" s="26"/>
      <c r="HX882" s="26"/>
      <c r="HY882" s="26"/>
      <c r="HZ882" s="26"/>
      <c r="IA882" s="26"/>
      <c r="IB882" s="26"/>
      <c r="IC882" s="26"/>
      <c r="ID882" s="26"/>
      <c r="IE882" s="26"/>
      <c r="IF882" s="26"/>
      <c r="IG882" s="26"/>
      <c r="IH882" s="26"/>
      <c r="II882" s="26"/>
      <c r="IJ882" s="26"/>
      <c r="IK882" s="26"/>
      <c r="IL882" s="26"/>
      <c r="IM882" s="26"/>
      <c r="IN882" s="26"/>
      <c r="IO882" s="26"/>
      <c r="IP882" s="26"/>
      <c r="IQ882" s="26"/>
      <c r="IR882" s="26"/>
      <c r="IS882" s="26"/>
      <c r="IT882" s="26"/>
      <c r="IU882" s="26"/>
      <c r="IV882" s="26"/>
    </row>
    <row r="883" spans="1:256" s="4" customFormat="1" ht="15">
      <c r="A883" s="261"/>
      <c r="B883" s="262"/>
      <c r="C883" s="261"/>
      <c r="D883" s="261"/>
      <c r="E883" s="261"/>
      <c r="F883" s="261"/>
      <c r="G883" s="261"/>
      <c r="H883" s="261"/>
      <c r="I883" s="261"/>
      <c r="J883" s="261"/>
      <c r="K883" s="8"/>
      <c r="L883" s="8"/>
      <c r="M883" s="8"/>
      <c r="N883" s="8"/>
      <c r="O883" s="8"/>
      <c r="P883" s="8"/>
      <c r="Q883" s="8"/>
      <c r="R883" s="8"/>
      <c r="S883" s="34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8"/>
      <c r="EV883" s="8"/>
      <c r="EW883" s="8"/>
      <c r="EX883" s="8"/>
      <c r="EY883" s="8"/>
      <c r="EZ883" s="8"/>
      <c r="FA883" s="8"/>
      <c r="FB883" s="8"/>
      <c r="FC883" s="8"/>
      <c r="FD883" s="8"/>
      <c r="FE883" s="8"/>
      <c r="FF883" s="8"/>
      <c r="FG883" s="8"/>
      <c r="FH883" s="8"/>
      <c r="FI883" s="8"/>
      <c r="FJ883" s="8"/>
      <c r="FK883" s="8"/>
      <c r="FL883" s="8"/>
      <c r="FM883" s="8"/>
      <c r="FN883" s="8"/>
      <c r="FO883" s="8"/>
      <c r="FP883" s="8"/>
      <c r="FQ883" s="8"/>
      <c r="FR883" s="8"/>
      <c r="FS883" s="8"/>
      <c r="FT883" s="8"/>
      <c r="FU883" s="8"/>
      <c r="FV883" s="8"/>
      <c r="FW883" s="8"/>
      <c r="FX883" s="8"/>
      <c r="FY883" s="8"/>
      <c r="FZ883" s="8"/>
      <c r="GA883" s="8"/>
      <c r="GB883" s="8"/>
      <c r="GC883" s="8"/>
      <c r="GD883" s="8"/>
      <c r="GE883" s="8"/>
      <c r="GF883" s="8"/>
      <c r="GG883" s="8"/>
      <c r="GH883" s="8"/>
      <c r="GI883" s="8"/>
      <c r="GJ883" s="8"/>
      <c r="GK883" s="8"/>
      <c r="GL883" s="8"/>
      <c r="GM883" s="8"/>
      <c r="GN883" s="8"/>
      <c r="GO883" s="8"/>
      <c r="GP883" s="8"/>
      <c r="GQ883" s="8"/>
      <c r="GR883" s="8"/>
      <c r="GS883" s="8"/>
      <c r="GT883" s="8"/>
      <c r="GU883" s="8"/>
      <c r="GV883" s="8"/>
      <c r="GW883" s="8"/>
      <c r="GX883" s="8"/>
      <c r="GY883" s="8"/>
      <c r="GZ883" s="8"/>
      <c r="HA883" s="8"/>
      <c r="HB883" s="8"/>
      <c r="HC883" s="8"/>
      <c r="HD883" s="8"/>
      <c r="HE883" s="8"/>
      <c r="HF883" s="8"/>
      <c r="HG883" s="8"/>
      <c r="HH883" s="8"/>
      <c r="HI883" s="8"/>
      <c r="HJ883" s="8"/>
      <c r="HK883" s="8"/>
      <c r="HL883" s="8"/>
      <c r="HM883" s="8"/>
      <c r="HN883" s="8"/>
      <c r="HO883" s="8"/>
      <c r="HP883" s="8"/>
      <c r="HQ883" s="8"/>
      <c r="HR883" s="8"/>
      <c r="HS883" s="8"/>
      <c r="HT883" s="8"/>
      <c r="HU883" s="8"/>
      <c r="HV883" s="8"/>
      <c r="HW883" s="8"/>
      <c r="HX883" s="8"/>
      <c r="HY883" s="8"/>
      <c r="HZ883" s="8"/>
      <c r="IA883" s="8"/>
      <c r="IB883" s="8"/>
      <c r="IC883" s="8"/>
      <c r="ID883" s="8"/>
      <c r="IE883" s="8"/>
      <c r="IF883" s="8"/>
      <c r="IG883" s="8"/>
      <c r="IH883" s="8"/>
      <c r="II883" s="8"/>
      <c r="IJ883" s="8"/>
      <c r="IK883" s="8"/>
      <c r="IL883" s="8"/>
      <c r="IM883" s="8"/>
      <c r="IN883" s="8"/>
      <c r="IO883" s="8"/>
      <c r="IP883" s="8"/>
      <c r="IQ883" s="8"/>
      <c r="IR883" s="8"/>
      <c r="IS883" s="8"/>
      <c r="IT883" s="8"/>
      <c r="IU883" s="8"/>
      <c r="IV883" s="8"/>
    </row>
    <row r="884" spans="1:19" s="4" customFormat="1" ht="30">
      <c r="A884" s="44">
        <v>3</v>
      </c>
      <c r="B884" s="53" t="s">
        <v>450</v>
      </c>
      <c r="C884" s="7" t="s">
        <v>1026</v>
      </c>
      <c r="D884" s="7"/>
      <c r="E884" s="7">
        <v>1</v>
      </c>
      <c r="F884" s="7"/>
      <c r="G884" s="61" t="s">
        <v>451</v>
      </c>
      <c r="H884" s="45" t="s">
        <v>999</v>
      </c>
      <c r="I884" s="50" t="s">
        <v>452</v>
      </c>
      <c r="J884" s="54" t="s">
        <v>439</v>
      </c>
      <c r="K884" s="46" t="s">
        <v>440</v>
      </c>
      <c r="L884" s="7">
        <v>4</v>
      </c>
      <c r="M884" s="7">
        <v>9</v>
      </c>
      <c r="N884" s="21" t="s">
        <v>339</v>
      </c>
      <c r="O884" s="10"/>
      <c r="P884" s="10"/>
      <c r="Q884" s="10"/>
      <c r="R884" s="10"/>
      <c r="S884" s="67"/>
    </row>
    <row r="885" spans="1:19" s="4" customFormat="1" ht="46.5" customHeight="1">
      <c r="A885" s="261"/>
      <c r="B885" s="262"/>
      <c r="C885" s="261"/>
      <c r="D885" s="261"/>
      <c r="E885" s="261"/>
      <c r="F885" s="261"/>
      <c r="G885" s="261"/>
      <c r="H885" s="261"/>
      <c r="I885" s="51" t="s">
        <v>468</v>
      </c>
      <c r="J885" s="54" t="s">
        <v>387</v>
      </c>
      <c r="K885" s="192" t="s">
        <v>467</v>
      </c>
      <c r="L885" s="48" t="s">
        <v>466</v>
      </c>
      <c r="M885" s="7"/>
      <c r="N885" s="92" t="s">
        <v>339</v>
      </c>
      <c r="O885" s="10"/>
      <c r="P885" s="10"/>
      <c r="Q885" s="10"/>
      <c r="R885" s="10"/>
      <c r="S885" s="67"/>
    </row>
    <row r="886" spans="1:256" s="4" customFormat="1" ht="15">
      <c r="A886" s="261"/>
      <c r="B886" s="262"/>
      <c r="C886" s="261"/>
      <c r="D886" s="261"/>
      <c r="E886" s="261"/>
      <c r="F886" s="261"/>
      <c r="G886" s="261"/>
      <c r="H886" s="261"/>
      <c r="I886" s="261"/>
      <c r="J886" s="261"/>
      <c r="K886" s="52" t="s">
        <v>1045</v>
      </c>
      <c r="L886" s="120"/>
      <c r="M886" s="65">
        <f>SUM(M884)</f>
        <v>9</v>
      </c>
      <c r="N886" s="67"/>
      <c r="O886" s="67"/>
      <c r="P886" s="67"/>
      <c r="Q886" s="67"/>
      <c r="R886" s="67"/>
      <c r="S886" s="67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  <c r="CC886" s="26"/>
      <c r="CD886" s="26"/>
      <c r="CE886" s="26"/>
      <c r="CF886" s="26"/>
      <c r="CG886" s="26"/>
      <c r="CH886" s="26"/>
      <c r="CI886" s="26"/>
      <c r="CJ886" s="26"/>
      <c r="CK886" s="26"/>
      <c r="CL886" s="26"/>
      <c r="CM886" s="26"/>
      <c r="CN886" s="26"/>
      <c r="CO886" s="26"/>
      <c r="CP886" s="26"/>
      <c r="CQ886" s="26"/>
      <c r="CR886" s="26"/>
      <c r="CS886" s="26"/>
      <c r="CT886" s="26"/>
      <c r="CU886" s="26"/>
      <c r="CV886" s="26"/>
      <c r="CW886" s="26"/>
      <c r="CX886" s="26"/>
      <c r="CY886" s="26"/>
      <c r="CZ886" s="26"/>
      <c r="DA886" s="26"/>
      <c r="DB886" s="26"/>
      <c r="DC886" s="26"/>
      <c r="DD886" s="26"/>
      <c r="DE886" s="26"/>
      <c r="DF886" s="26"/>
      <c r="DG886" s="26"/>
      <c r="DH886" s="26"/>
      <c r="DI886" s="26"/>
      <c r="DJ886" s="26"/>
      <c r="DK886" s="26"/>
      <c r="DL886" s="26"/>
      <c r="DM886" s="26"/>
      <c r="DN886" s="26"/>
      <c r="DO886" s="26"/>
      <c r="DP886" s="26"/>
      <c r="DQ886" s="26"/>
      <c r="DR886" s="26"/>
      <c r="DS886" s="26"/>
      <c r="DT886" s="26"/>
      <c r="DU886" s="26"/>
      <c r="DV886" s="26"/>
      <c r="DW886" s="26"/>
      <c r="DX886" s="26"/>
      <c r="DY886" s="26"/>
      <c r="DZ886" s="26"/>
      <c r="EA886" s="26"/>
      <c r="EB886" s="26"/>
      <c r="EC886" s="26"/>
      <c r="ED886" s="26"/>
      <c r="EE886" s="26"/>
      <c r="EF886" s="26"/>
      <c r="EG886" s="26"/>
      <c r="EH886" s="26"/>
      <c r="EI886" s="26"/>
      <c r="EJ886" s="26"/>
      <c r="EK886" s="26"/>
      <c r="EL886" s="26"/>
      <c r="EM886" s="26"/>
      <c r="EN886" s="26"/>
      <c r="EO886" s="26"/>
      <c r="EP886" s="26"/>
      <c r="EQ886" s="26"/>
      <c r="ER886" s="26"/>
      <c r="ES886" s="26"/>
      <c r="ET886" s="26"/>
      <c r="EU886" s="26"/>
      <c r="EV886" s="26"/>
      <c r="EW886" s="26"/>
      <c r="EX886" s="26"/>
      <c r="EY886" s="26"/>
      <c r="EZ886" s="26"/>
      <c r="FA886" s="26"/>
      <c r="FB886" s="26"/>
      <c r="FC886" s="26"/>
      <c r="FD886" s="26"/>
      <c r="FE886" s="26"/>
      <c r="FF886" s="26"/>
      <c r="FG886" s="26"/>
      <c r="FH886" s="26"/>
      <c r="FI886" s="26"/>
      <c r="FJ886" s="26"/>
      <c r="FK886" s="26"/>
      <c r="FL886" s="26"/>
      <c r="FM886" s="26"/>
      <c r="FN886" s="26"/>
      <c r="FO886" s="26"/>
      <c r="FP886" s="26"/>
      <c r="FQ886" s="26"/>
      <c r="FR886" s="26"/>
      <c r="FS886" s="26"/>
      <c r="FT886" s="26"/>
      <c r="FU886" s="26"/>
      <c r="FV886" s="26"/>
      <c r="FW886" s="26"/>
      <c r="FX886" s="26"/>
      <c r="FY886" s="26"/>
      <c r="FZ886" s="26"/>
      <c r="GA886" s="26"/>
      <c r="GB886" s="26"/>
      <c r="GC886" s="26"/>
      <c r="GD886" s="26"/>
      <c r="GE886" s="26"/>
      <c r="GF886" s="26"/>
      <c r="GG886" s="26"/>
      <c r="GH886" s="26"/>
      <c r="GI886" s="26"/>
      <c r="GJ886" s="26"/>
      <c r="GK886" s="26"/>
      <c r="GL886" s="26"/>
      <c r="GM886" s="26"/>
      <c r="GN886" s="26"/>
      <c r="GO886" s="26"/>
      <c r="GP886" s="26"/>
      <c r="GQ886" s="26"/>
      <c r="GR886" s="26"/>
      <c r="GS886" s="26"/>
      <c r="GT886" s="26"/>
      <c r="GU886" s="26"/>
      <c r="GV886" s="26"/>
      <c r="GW886" s="26"/>
      <c r="GX886" s="26"/>
      <c r="GY886" s="26"/>
      <c r="GZ886" s="26"/>
      <c r="HA886" s="26"/>
      <c r="HB886" s="26"/>
      <c r="HC886" s="26"/>
      <c r="HD886" s="26"/>
      <c r="HE886" s="26"/>
      <c r="HF886" s="26"/>
      <c r="HG886" s="26"/>
      <c r="HH886" s="26"/>
      <c r="HI886" s="26"/>
      <c r="HJ886" s="26"/>
      <c r="HK886" s="26"/>
      <c r="HL886" s="26"/>
      <c r="HM886" s="26"/>
      <c r="HN886" s="26"/>
      <c r="HO886" s="26"/>
      <c r="HP886" s="26"/>
      <c r="HQ886" s="26"/>
      <c r="HR886" s="26"/>
      <c r="HS886" s="26"/>
      <c r="HT886" s="26"/>
      <c r="HU886" s="26"/>
      <c r="HV886" s="26"/>
      <c r="HW886" s="26"/>
      <c r="HX886" s="26"/>
      <c r="HY886" s="26"/>
      <c r="HZ886" s="26"/>
      <c r="IA886" s="26"/>
      <c r="IB886" s="26"/>
      <c r="IC886" s="26"/>
      <c r="ID886" s="26"/>
      <c r="IE886" s="26"/>
      <c r="IF886" s="26"/>
      <c r="IG886" s="26"/>
      <c r="IH886" s="26"/>
      <c r="II886" s="26"/>
      <c r="IJ886" s="26"/>
      <c r="IK886" s="26"/>
      <c r="IL886" s="26"/>
      <c r="IM886" s="26"/>
      <c r="IN886" s="26"/>
      <c r="IO886" s="26"/>
      <c r="IP886" s="26"/>
      <c r="IQ886" s="26"/>
      <c r="IR886" s="26"/>
      <c r="IS886" s="26"/>
      <c r="IT886" s="26"/>
      <c r="IU886" s="26"/>
      <c r="IV886" s="26"/>
    </row>
    <row r="887" spans="1:256" s="4" customFormat="1" ht="15">
      <c r="A887" s="261"/>
      <c r="B887" s="262"/>
      <c r="C887" s="261"/>
      <c r="D887" s="261"/>
      <c r="E887" s="261"/>
      <c r="F887" s="261"/>
      <c r="G887" s="261"/>
      <c r="H887" s="261"/>
      <c r="I887" s="261"/>
      <c r="J887" s="261"/>
      <c r="K887" s="261"/>
      <c r="L887" s="261"/>
      <c r="M887" s="261"/>
      <c r="N887" s="8"/>
      <c r="O887" s="8"/>
      <c r="P887" s="8"/>
      <c r="Q887" s="8"/>
      <c r="R887" s="8"/>
      <c r="S887" s="34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  <c r="IR887" s="8"/>
      <c r="IS887" s="8"/>
      <c r="IT887" s="8"/>
      <c r="IU887" s="8"/>
      <c r="IV887" s="8"/>
    </row>
    <row r="888" spans="1:19" s="4" customFormat="1" ht="15">
      <c r="A888" s="44">
        <v>4</v>
      </c>
      <c r="B888" s="53" t="s">
        <v>1466</v>
      </c>
      <c r="C888" s="7" t="s">
        <v>667</v>
      </c>
      <c r="D888" s="7" t="s">
        <v>731</v>
      </c>
      <c r="E888" s="7">
        <v>1</v>
      </c>
      <c r="F888" s="7">
        <v>5</v>
      </c>
      <c r="G888" s="61" t="s">
        <v>1029</v>
      </c>
      <c r="H888" s="903" t="s">
        <v>999</v>
      </c>
      <c r="I888" s="680" t="s">
        <v>468</v>
      </c>
      <c r="J888" s="700" t="s">
        <v>387</v>
      </c>
      <c r="K888" s="680" t="s">
        <v>467</v>
      </c>
      <c r="L888" s="48" t="s">
        <v>466</v>
      </c>
      <c r="M888" s="7"/>
      <c r="N888" s="92" t="s">
        <v>339</v>
      </c>
      <c r="O888" s="10"/>
      <c r="P888" s="10"/>
      <c r="Q888" s="10"/>
      <c r="R888" s="10"/>
      <c r="S888" s="67"/>
    </row>
    <row r="889" spans="1:19" s="4" customFormat="1" ht="15">
      <c r="A889" s="44">
        <v>5</v>
      </c>
      <c r="B889" s="53" t="s">
        <v>1467</v>
      </c>
      <c r="C889" s="7" t="s">
        <v>667</v>
      </c>
      <c r="D889" s="7" t="s">
        <v>731</v>
      </c>
      <c r="E889" s="7">
        <v>1</v>
      </c>
      <c r="F889" s="7">
        <v>5</v>
      </c>
      <c r="G889" s="61" t="s">
        <v>1029</v>
      </c>
      <c r="H889" s="904"/>
      <c r="I889" s="705"/>
      <c r="J889" s="701"/>
      <c r="K889" s="705"/>
      <c r="L889" s="48" t="s">
        <v>466</v>
      </c>
      <c r="M889" s="7"/>
      <c r="N889" s="92" t="s">
        <v>339</v>
      </c>
      <c r="O889" s="10"/>
      <c r="P889" s="10"/>
      <c r="Q889" s="10"/>
      <c r="R889" s="10"/>
      <c r="S889" s="67"/>
    </row>
    <row r="890" spans="1:256" s="4" customFormat="1" ht="15">
      <c r="A890" s="261"/>
      <c r="B890" s="262"/>
      <c r="C890" s="261"/>
      <c r="D890" s="261"/>
      <c r="E890" s="261"/>
      <c r="F890" s="261"/>
      <c r="G890" s="261"/>
      <c r="H890" s="261"/>
      <c r="I890" s="261"/>
      <c r="J890" s="261"/>
      <c r="K890" s="52" t="s">
        <v>1045</v>
      </c>
      <c r="L890" s="120"/>
      <c r="M890" s="65">
        <v>0</v>
      </c>
      <c r="N890" s="67"/>
      <c r="O890" s="67"/>
      <c r="P890" s="67"/>
      <c r="Q890" s="67"/>
      <c r="R890" s="67"/>
      <c r="S890" s="67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  <c r="CC890" s="26"/>
      <c r="CD890" s="26"/>
      <c r="CE890" s="26"/>
      <c r="CF890" s="26"/>
      <c r="CG890" s="26"/>
      <c r="CH890" s="26"/>
      <c r="CI890" s="26"/>
      <c r="CJ890" s="26"/>
      <c r="CK890" s="26"/>
      <c r="CL890" s="26"/>
      <c r="CM890" s="26"/>
      <c r="CN890" s="26"/>
      <c r="CO890" s="26"/>
      <c r="CP890" s="26"/>
      <c r="CQ890" s="26"/>
      <c r="CR890" s="26"/>
      <c r="CS890" s="26"/>
      <c r="CT890" s="26"/>
      <c r="CU890" s="26"/>
      <c r="CV890" s="26"/>
      <c r="CW890" s="26"/>
      <c r="CX890" s="26"/>
      <c r="CY890" s="26"/>
      <c r="CZ890" s="26"/>
      <c r="DA890" s="26"/>
      <c r="DB890" s="26"/>
      <c r="DC890" s="26"/>
      <c r="DD890" s="26"/>
      <c r="DE890" s="26"/>
      <c r="DF890" s="26"/>
      <c r="DG890" s="26"/>
      <c r="DH890" s="26"/>
      <c r="DI890" s="26"/>
      <c r="DJ890" s="26"/>
      <c r="DK890" s="26"/>
      <c r="DL890" s="26"/>
      <c r="DM890" s="26"/>
      <c r="DN890" s="26"/>
      <c r="DO890" s="26"/>
      <c r="DP890" s="26"/>
      <c r="DQ890" s="26"/>
      <c r="DR890" s="26"/>
      <c r="DS890" s="26"/>
      <c r="DT890" s="26"/>
      <c r="DU890" s="26"/>
      <c r="DV890" s="26"/>
      <c r="DW890" s="26"/>
      <c r="DX890" s="26"/>
      <c r="DY890" s="26"/>
      <c r="DZ890" s="26"/>
      <c r="EA890" s="26"/>
      <c r="EB890" s="26"/>
      <c r="EC890" s="26"/>
      <c r="ED890" s="26"/>
      <c r="EE890" s="26"/>
      <c r="EF890" s="26"/>
      <c r="EG890" s="26"/>
      <c r="EH890" s="26"/>
      <c r="EI890" s="26"/>
      <c r="EJ890" s="26"/>
      <c r="EK890" s="26"/>
      <c r="EL890" s="26"/>
      <c r="EM890" s="26"/>
      <c r="EN890" s="26"/>
      <c r="EO890" s="26"/>
      <c r="EP890" s="26"/>
      <c r="EQ890" s="26"/>
      <c r="ER890" s="26"/>
      <c r="ES890" s="26"/>
      <c r="ET890" s="26"/>
      <c r="EU890" s="26"/>
      <c r="EV890" s="26"/>
      <c r="EW890" s="26"/>
      <c r="EX890" s="26"/>
      <c r="EY890" s="26"/>
      <c r="EZ890" s="26"/>
      <c r="FA890" s="26"/>
      <c r="FB890" s="26"/>
      <c r="FC890" s="26"/>
      <c r="FD890" s="26"/>
      <c r="FE890" s="26"/>
      <c r="FF890" s="26"/>
      <c r="FG890" s="26"/>
      <c r="FH890" s="26"/>
      <c r="FI890" s="26"/>
      <c r="FJ890" s="26"/>
      <c r="FK890" s="26"/>
      <c r="FL890" s="26"/>
      <c r="FM890" s="26"/>
      <c r="FN890" s="26"/>
      <c r="FO890" s="26"/>
      <c r="FP890" s="26"/>
      <c r="FQ890" s="26"/>
      <c r="FR890" s="26"/>
      <c r="FS890" s="26"/>
      <c r="FT890" s="26"/>
      <c r="FU890" s="26"/>
      <c r="FV890" s="26"/>
      <c r="FW890" s="26"/>
      <c r="FX890" s="26"/>
      <c r="FY890" s="26"/>
      <c r="FZ890" s="26"/>
      <c r="GA890" s="26"/>
      <c r="GB890" s="26"/>
      <c r="GC890" s="26"/>
      <c r="GD890" s="26"/>
      <c r="GE890" s="26"/>
      <c r="GF890" s="26"/>
      <c r="GG890" s="26"/>
      <c r="GH890" s="26"/>
      <c r="GI890" s="26"/>
      <c r="GJ890" s="26"/>
      <c r="GK890" s="26"/>
      <c r="GL890" s="26"/>
      <c r="GM890" s="26"/>
      <c r="GN890" s="26"/>
      <c r="GO890" s="26"/>
      <c r="GP890" s="26"/>
      <c r="GQ890" s="26"/>
      <c r="GR890" s="26"/>
      <c r="GS890" s="26"/>
      <c r="GT890" s="26"/>
      <c r="GU890" s="26"/>
      <c r="GV890" s="26"/>
      <c r="GW890" s="26"/>
      <c r="GX890" s="26"/>
      <c r="GY890" s="26"/>
      <c r="GZ890" s="26"/>
      <c r="HA890" s="26"/>
      <c r="HB890" s="26"/>
      <c r="HC890" s="26"/>
      <c r="HD890" s="26"/>
      <c r="HE890" s="26"/>
      <c r="HF890" s="26"/>
      <c r="HG890" s="26"/>
      <c r="HH890" s="26"/>
      <c r="HI890" s="26"/>
      <c r="HJ890" s="26"/>
      <c r="HK890" s="26"/>
      <c r="HL890" s="26"/>
      <c r="HM890" s="26"/>
      <c r="HN890" s="26"/>
      <c r="HO890" s="26"/>
      <c r="HP890" s="26"/>
      <c r="HQ890" s="26"/>
      <c r="HR890" s="26"/>
      <c r="HS890" s="26"/>
      <c r="HT890" s="26"/>
      <c r="HU890" s="26"/>
      <c r="HV890" s="26"/>
      <c r="HW890" s="26"/>
      <c r="HX890" s="26"/>
      <c r="HY890" s="26"/>
      <c r="HZ890" s="26"/>
      <c r="IA890" s="26"/>
      <c r="IB890" s="26"/>
      <c r="IC890" s="26"/>
      <c r="ID890" s="26"/>
      <c r="IE890" s="26"/>
      <c r="IF890" s="26"/>
      <c r="IG890" s="26"/>
      <c r="IH890" s="26"/>
      <c r="II890" s="26"/>
      <c r="IJ890" s="26"/>
      <c r="IK890" s="26"/>
      <c r="IL890" s="26"/>
      <c r="IM890" s="26"/>
      <c r="IN890" s="26"/>
      <c r="IO890" s="26"/>
      <c r="IP890" s="26"/>
      <c r="IQ890" s="26"/>
      <c r="IR890" s="26"/>
      <c r="IS890" s="26"/>
      <c r="IT890" s="26"/>
      <c r="IU890" s="26"/>
      <c r="IV890" s="26"/>
    </row>
    <row r="891" spans="1:256" s="4" customFormat="1" ht="15">
      <c r="A891" s="261"/>
      <c r="B891" s="262"/>
      <c r="C891" s="261"/>
      <c r="D891" s="261"/>
      <c r="E891" s="261"/>
      <c r="F891" s="261"/>
      <c r="G891" s="261"/>
      <c r="H891" s="261"/>
      <c r="I891" s="261"/>
      <c r="J891" s="261"/>
      <c r="K891" s="261"/>
      <c r="L891" s="261"/>
      <c r="M891" s="261"/>
      <c r="N891" s="8"/>
      <c r="O891" s="8"/>
      <c r="P891" s="8"/>
      <c r="Q891" s="8"/>
      <c r="R891" s="8"/>
      <c r="S891" s="34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8"/>
      <c r="EV891" s="8"/>
      <c r="EW891" s="8"/>
      <c r="EX891" s="8"/>
      <c r="EY891" s="8"/>
      <c r="EZ891" s="8"/>
      <c r="FA891" s="8"/>
      <c r="FB891" s="8"/>
      <c r="FC891" s="8"/>
      <c r="FD891" s="8"/>
      <c r="FE891" s="8"/>
      <c r="FF891" s="8"/>
      <c r="FG891" s="8"/>
      <c r="FH891" s="8"/>
      <c r="FI891" s="8"/>
      <c r="FJ891" s="8"/>
      <c r="FK891" s="8"/>
      <c r="FL891" s="8"/>
      <c r="FM891" s="8"/>
      <c r="FN891" s="8"/>
      <c r="FO891" s="8"/>
      <c r="FP891" s="8"/>
      <c r="FQ891" s="8"/>
      <c r="FR891" s="8"/>
      <c r="FS891" s="8"/>
      <c r="FT891" s="8"/>
      <c r="FU891" s="8"/>
      <c r="FV891" s="8"/>
      <c r="FW891" s="8"/>
      <c r="FX891" s="8"/>
      <c r="FY891" s="8"/>
      <c r="FZ891" s="8"/>
      <c r="GA891" s="8"/>
      <c r="GB891" s="8"/>
      <c r="GC891" s="8"/>
      <c r="GD891" s="8"/>
      <c r="GE891" s="8"/>
      <c r="GF891" s="8"/>
      <c r="GG891" s="8"/>
      <c r="GH891" s="8"/>
      <c r="GI891" s="8"/>
      <c r="GJ891" s="8"/>
      <c r="GK891" s="8"/>
      <c r="GL891" s="8"/>
      <c r="GM891" s="8"/>
      <c r="GN891" s="8"/>
      <c r="GO891" s="8"/>
      <c r="GP891" s="8"/>
      <c r="GQ891" s="8"/>
      <c r="GR891" s="8"/>
      <c r="GS891" s="8"/>
      <c r="GT891" s="8"/>
      <c r="GU891" s="8"/>
      <c r="GV891" s="8"/>
      <c r="GW891" s="8"/>
      <c r="GX891" s="8"/>
      <c r="GY891" s="8"/>
      <c r="GZ891" s="8"/>
      <c r="HA891" s="8"/>
      <c r="HB891" s="8"/>
      <c r="HC891" s="8"/>
      <c r="HD891" s="8"/>
      <c r="HE891" s="8"/>
      <c r="HF891" s="8"/>
      <c r="HG891" s="8"/>
      <c r="HH891" s="8"/>
      <c r="HI891" s="8"/>
      <c r="HJ891" s="8"/>
      <c r="HK891" s="8"/>
      <c r="HL891" s="8"/>
      <c r="HM891" s="8"/>
      <c r="HN891" s="8"/>
      <c r="HO891" s="8"/>
      <c r="HP891" s="8"/>
      <c r="HQ891" s="8"/>
      <c r="HR891" s="8"/>
      <c r="HS891" s="8"/>
      <c r="HT891" s="8"/>
      <c r="HU891" s="8"/>
      <c r="HV891" s="8"/>
      <c r="HW891" s="8"/>
      <c r="HX891" s="8"/>
      <c r="HY891" s="8"/>
      <c r="HZ891" s="8"/>
      <c r="IA891" s="8"/>
      <c r="IB891" s="8"/>
      <c r="IC891" s="8"/>
      <c r="ID891" s="8"/>
      <c r="IE891" s="8"/>
      <c r="IF891" s="8"/>
      <c r="IG891" s="8"/>
      <c r="IH891" s="8"/>
      <c r="II891" s="8"/>
      <c r="IJ891" s="8"/>
      <c r="IK891" s="8"/>
      <c r="IL891" s="8"/>
      <c r="IM891" s="8"/>
      <c r="IN891" s="8"/>
      <c r="IO891" s="8"/>
      <c r="IP891" s="8"/>
      <c r="IQ891" s="8"/>
      <c r="IR891" s="8"/>
      <c r="IS891" s="8"/>
      <c r="IT891" s="8"/>
      <c r="IU891" s="8"/>
      <c r="IV891" s="8"/>
    </row>
    <row r="892" spans="1:256" s="4" customFormat="1" ht="15">
      <c r="A892" s="7">
        <v>6</v>
      </c>
      <c r="B892" s="42" t="s">
        <v>1023</v>
      </c>
      <c r="C892" s="49" t="s">
        <v>627</v>
      </c>
      <c r="D892" s="44"/>
      <c r="E892" s="49"/>
      <c r="F892" s="44"/>
      <c r="G892" s="44" t="s">
        <v>1042</v>
      </c>
      <c r="H892" s="45" t="s">
        <v>1054</v>
      </c>
      <c r="I892" s="380" t="s">
        <v>911</v>
      </c>
      <c r="J892" s="392"/>
      <c r="K892" s="92" t="s">
        <v>523</v>
      </c>
      <c r="L892" s="118"/>
      <c r="M892" s="699"/>
      <c r="N892" s="10"/>
      <c r="P892" s="8"/>
      <c r="Q892" s="8"/>
      <c r="R892" s="8"/>
      <c r="S892" s="6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8"/>
      <c r="HI892" s="8"/>
      <c r="HJ892" s="8"/>
      <c r="HK892" s="8"/>
      <c r="HL892" s="8"/>
      <c r="HM892" s="8"/>
      <c r="HN892" s="8"/>
      <c r="HO892" s="8"/>
      <c r="HP892" s="8"/>
      <c r="HQ892" s="8"/>
      <c r="HR892" s="8"/>
      <c r="HS892" s="8"/>
      <c r="HT892" s="8"/>
      <c r="HU892" s="8"/>
      <c r="HV892" s="8"/>
      <c r="HW892" s="8"/>
      <c r="HX892" s="8"/>
      <c r="HY892" s="8"/>
      <c r="HZ892" s="8"/>
      <c r="IA892" s="8"/>
      <c r="IB892" s="8"/>
      <c r="IC892" s="8"/>
      <c r="ID892" s="8"/>
      <c r="IE892" s="8"/>
      <c r="IF892" s="8"/>
      <c r="IG892" s="8"/>
      <c r="IH892" s="8"/>
      <c r="II892" s="8"/>
      <c r="IJ892" s="8"/>
      <c r="IK892" s="8"/>
      <c r="IL892" s="8"/>
      <c r="IM892" s="8"/>
      <c r="IN892" s="8"/>
      <c r="IO892" s="8"/>
      <c r="IP892" s="8"/>
      <c r="IQ892" s="8"/>
      <c r="IR892" s="8"/>
      <c r="IS892" s="8"/>
      <c r="IT892" s="8"/>
      <c r="IU892" s="8"/>
      <c r="IV892" s="8"/>
    </row>
    <row r="893" spans="1:256" s="4" customFormat="1" ht="46.5" customHeight="1">
      <c r="A893" s="7">
        <v>6</v>
      </c>
      <c r="B893" s="42" t="s">
        <v>1023</v>
      </c>
      <c r="C893" s="49" t="s">
        <v>627</v>
      </c>
      <c r="D893" s="44"/>
      <c r="E893" s="49"/>
      <c r="F893" s="44"/>
      <c r="G893" s="44" t="s">
        <v>1042</v>
      </c>
      <c r="H893" s="45" t="s">
        <v>1054</v>
      </c>
      <c r="I893" s="652" t="s">
        <v>1407</v>
      </c>
      <c r="J893" s="653"/>
      <c r="K893" s="653"/>
      <c r="L893" s="654"/>
      <c r="M893" s="699"/>
      <c r="N893" s="10" t="s">
        <v>1205</v>
      </c>
      <c r="P893" s="8"/>
      <c r="Q893" s="8"/>
      <c r="R893" s="8"/>
      <c r="S893" s="6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  <c r="IF893" s="8"/>
      <c r="IG893" s="8"/>
      <c r="IH893" s="8"/>
      <c r="II893" s="8"/>
      <c r="IJ893" s="8"/>
      <c r="IK893" s="8"/>
      <c r="IL893" s="8"/>
      <c r="IM893" s="8"/>
      <c r="IN893" s="8"/>
      <c r="IO893" s="8"/>
      <c r="IP893" s="8"/>
      <c r="IQ893" s="8"/>
      <c r="IR893" s="8"/>
      <c r="IS893" s="8"/>
      <c r="IT893" s="8"/>
      <c r="IU893" s="8"/>
      <c r="IV893" s="8"/>
    </row>
    <row r="894" spans="1:19" s="4" customFormat="1" ht="30">
      <c r="A894" s="261"/>
      <c r="B894" s="262"/>
      <c r="C894" s="261"/>
      <c r="D894" s="261"/>
      <c r="E894" s="261"/>
      <c r="F894" s="261"/>
      <c r="G894" s="261"/>
      <c r="H894" s="45" t="s">
        <v>999</v>
      </c>
      <c r="I894" s="50" t="s">
        <v>438</v>
      </c>
      <c r="J894" s="54" t="s">
        <v>439</v>
      </c>
      <c r="K894" s="192" t="s">
        <v>440</v>
      </c>
      <c r="L894" s="7">
        <v>1</v>
      </c>
      <c r="M894" s="7">
        <v>10</v>
      </c>
      <c r="N894" s="21" t="s">
        <v>1002</v>
      </c>
      <c r="O894" s="8"/>
      <c r="P894" s="67"/>
      <c r="Q894" s="67"/>
      <c r="R894" s="67"/>
      <c r="S894" s="67"/>
    </row>
    <row r="895" spans="1:19" s="4" customFormat="1" ht="30">
      <c r="A895" s="261"/>
      <c r="B895" s="262"/>
      <c r="C895" s="261"/>
      <c r="D895" s="261"/>
      <c r="E895" s="261"/>
      <c r="F895" s="261"/>
      <c r="G895" s="261"/>
      <c r="H895" s="685" t="s">
        <v>999</v>
      </c>
      <c r="I895" s="682" t="s">
        <v>441</v>
      </c>
      <c r="J895" s="54" t="s">
        <v>373</v>
      </c>
      <c r="K895" s="192" t="s">
        <v>442</v>
      </c>
      <c r="L895" s="7">
        <v>1</v>
      </c>
      <c r="M895" s="7">
        <v>30</v>
      </c>
      <c r="N895" s="92" t="s">
        <v>339</v>
      </c>
      <c r="O895" s="100"/>
      <c r="P895" s="102"/>
      <c r="Q895" s="103"/>
      <c r="R895" s="104"/>
      <c r="S895" s="67"/>
    </row>
    <row r="896" spans="1:19" s="4" customFormat="1" ht="30">
      <c r="A896" s="261"/>
      <c r="B896" s="262"/>
      <c r="C896" s="261"/>
      <c r="D896" s="261"/>
      <c r="E896" s="261"/>
      <c r="F896" s="261"/>
      <c r="G896" s="261"/>
      <c r="H896" s="686"/>
      <c r="I896" s="682"/>
      <c r="J896" s="54" t="s">
        <v>374</v>
      </c>
      <c r="K896" s="192" t="s">
        <v>22</v>
      </c>
      <c r="L896" s="7">
        <v>2</v>
      </c>
      <c r="M896" s="7">
        <v>26</v>
      </c>
      <c r="N896" s="92" t="s">
        <v>339</v>
      </c>
      <c r="O896" s="100"/>
      <c r="P896" s="102"/>
      <c r="Q896" s="103"/>
      <c r="R896" s="104"/>
      <c r="S896" s="67"/>
    </row>
    <row r="897" spans="1:19" s="4" customFormat="1" ht="15">
      <c r="A897" s="261"/>
      <c r="B897" s="262"/>
      <c r="C897" s="261"/>
      <c r="D897" s="261"/>
      <c r="E897" s="261"/>
      <c r="F897" s="261"/>
      <c r="G897" s="261"/>
      <c r="H897" s="686"/>
      <c r="I897" s="682"/>
      <c r="J897" s="54" t="s">
        <v>375</v>
      </c>
      <c r="K897" s="53" t="s">
        <v>569</v>
      </c>
      <c r="L897" s="7">
        <v>2</v>
      </c>
      <c r="M897" s="7">
        <v>26</v>
      </c>
      <c r="N897" s="92" t="s">
        <v>339</v>
      </c>
      <c r="O897" s="100"/>
      <c r="P897" s="102"/>
      <c r="Q897" s="103"/>
      <c r="R897" s="104"/>
      <c r="S897" s="67"/>
    </row>
    <row r="898" spans="1:19" s="4" customFormat="1" ht="15">
      <c r="A898" s="261"/>
      <c r="B898" s="262"/>
      <c r="C898" s="261"/>
      <c r="D898" s="261"/>
      <c r="E898" s="261"/>
      <c r="F898" s="261"/>
      <c r="G898" s="261"/>
      <c r="H898" s="687"/>
      <c r="I898" s="682"/>
      <c r="J898" s="54" t="s">
        <v>376</v>
      </c>
      <c r="K898" s="192" t="s">
        <v>594</v>
      </c>
      <c r="L898" s="7">
        <v>2</v>
      </c>
      <c r="M898" s="7">
        <v>26</v>
      </c>
      <c r="N898" s="92" t="s">
        <v>235</v>
      </c>
      <c r="O898" s="67"/>
      <c r="P898" s="102"/>
      <c r="Q898" s="103"/>
      <c r="R898" s="389"/>
      <c r="S898" s="67"/>
    </row>
    <row r="899" spans="1:19" s="4" customFormat="1" ht="15" customHeight="1">
      <c r="A899" s="261"/>
      <c r="B899" s="262"/>
      <c r="C899" s="261"/>
      <c r="D899" s="261"/>
      <c r="E899" s="261"/>
      <c r="F899" s="261"/>
      <c r="G899" s="261"/>
      <c r="H899" s="680" t="s">
        <v>1054</v>
      </c>
      <c r="I899" s="680" t="s">
        <v>318</v>
      </c>
      <c r="J899" s="54" t="s">
        <v>429</v>
      </c>
      <c r="K899" s="192" t="s">
        <v>313</v>
      </c>
      <c r="L899" s="7">
        <v>1</v>
      </c>
      <c r="M899" s="7" t="s">
        <v>1029</v>
      </c>
      <c r="N899" s="92" t="s">
        <v>235</v>
      </c>
      <c r="O899" s="100"/>
      <c r="P899" s="102"/>
      <c r="Q899" s="103"/>
      <c r="R899" s="104"/>
      <c r="S899" s="67"/>
    </row>
    <row r="900" spans="1:19" s="4" customFormat="1" ht="15">
      <c r="A900" s="261"/>
      <c r="B900" s="262"/>
      <c r="C900" s="261"/>
      <c r="D900" s="261"/>
      <c r="E900" s="261"/>
      <c r="F900" s="261"/>
      <c r="G900" s="261"/>
      <c r="H900" s="705"/>
      <c r="I900" s="705"/>
      <c r="J900" s="54" t="s">
        <v>431</v>
      </c>
      <c r="K900" s="192" t="s">
        <v>314</v>
      </c>
      <c r="L900" s="7">
        <v>2</v>
      </c>
      <c r="M900" s="7" t="s">
        <v>1029</v>
      </c>
      <c r="N900" s="92" t="s">
        <v>235</v>
      </c>
      <c r="O900" s="100"/>
      <c r="P900" s="102"/>
      <c r="Q900" s="103"/>
      <c r="R900" s="104"/>
      <c r="S900" s="67"/>
    </row>
    <row r="901" spans="1:19" s="4" customFormat="1" ht="20.25" customHeight="1">
      <c r="A901" s="261"/>
      <c r="B901" s="262"/>
      <c r="C901" s="261"/>
      <c r="D901" s="261"/>
      <c r="E901" s="261"/>
      <c r="F901" s="261"/>
      <c r="G901" s="261"/>
      <c r="H901" s="685" t="s">
        <v>999</v>
      </c>
      <c r="I901" s="696" t="s">
        <v>468</v>
      </c>
      <c r="J901" s="54" t="s">
        <v>383</v>
      </c>
      <c r="K901" s="192" t="s">
        <v>443</v>
      </c>
      <c r="L901" s="7"/>
      <c r="M901" s="7" t="s">
        <v>1029</v>
      </c>
      <c r="N901" s="21"/>
      <c r="O901" s="10"/>
      <c r="P901" s="10"/>
      <c r="Q901" s="10"/>
      <c r="R901" s="10"/>
      <c r="S901" s="67"/>
    </row>
    <row r="902" spans="1:19" s="4" customFormat="1" ht="25.5" customHeight="1">
      <c r="A902" s="261"/>
      <c r="B902" s="262"/>
      <c r="C902" s="261"/>
      <c r="D902" s="261"/>
      <c r="E902" s="261"/>
      <c r="F902" s="261"/>
      <c r="G902" s="261"/>
      <c r="H902" s="686"/>
      <c r="I902" s="696"/>
      <c r="J902" s="54" t="s">
        <v>385</v>
      </c>
      <c r="K902" s="192" t="s">
        <v>444</v>
      </c>
      <c r="L902" s="7"/>
      <c r="M902" s="7" t="s">
        <v>1029</v>
      </c>
      <c r="N902" s="21"/>
      <c r="O902" s="10"/>
      <c r="P902" s="10"/>
      <c r="Q902" s="10"/>
      <c r="R902" s="10"/>
      <c r="S902" s="67"/>
    </row>
    <row r="903" spans="1:22" s="4" customFormat="1" ht="15" customHeight="1">
      <c r="A903" s="261"/>
      <c r="B903" s="262"/>
      <c r="C903" s="261"/>
      <c r="D903" s="261"/>
      <c r="E903" s="261"/>
      <c r="F903" s="261"/>
      <c r="G903" s="261"/>
      <c r="H903" s="685" t="s">
        <v>1054</v>
      </c>
      <c r="I903" s="856" t="s">
        <v>1396</v>
      </c>
      <c r="J903" s="54" t="s">
        <v>377</v>
      </c>
      <c r="K903" s="192" t="s">
        <v>378</v>
      </c>
      <c r="L903" s="7">
        <v>1</v>
      </c>
      <c r="M903" s="7">
        <v>150</v>
      </c>
      <c r="N903" s="21" t="s">
        <v>235</v>
      </c>
      <c r="O903" s="10"/>
      <c r="P903" s="10"/>
      <c r="Q903" s="10"/>
      <c r="R903" s="10"/>
      <c r="S903" s="101"/>
      <c r="T903" s="102"/>
      <c r="U903" s="103"/>
      <c r="V903" s="104"/>
    </row>
    <row r="904" spans="1:22" s="4" customFormat="1" ht="30">
      <c r="A904" s="261"/>
      <c r="B904" s="262"/>
      <c r="C904" s="261"/>
      <c r="D904" s="261"/>
      <c r="E904" s="261"/>
      <c r="F904" s="261"/>
      <c r="G904" s="261"/>
      <c r="H904" s="686"/>
      <c r="I904" s="857"/>
      <c r="J904" s="54" t="s">
        <v>379</v>
      </c>
      <c r="K904" s="192" t="s">
        <v>244</v>
      </c>
      <c r="L904" s="287">
        <v>1</v>
      </c>
      <c r="M904" s="7">
        <v>150</v>
      </c>
      <c r="N904" s="21" t="s">
        <v>235</v>
      </c>
      <c r="O904" s="10"/>
      <c r="P904" s="10"/>
      <c r="Q904" s="10"/>
      <c r="R904" s="10"/>
      <c r="S904" s="101"/>
      <c r="T904" s="102"/>
      <c r="U904" s="103"/>
      <c r="V904" s="104"/>
    </row>
    <row r="905" spans="1:22" s="4" customFormat="1" ht="15">
      <c r="A905" s="261"/>
      <c r="B905" s="262"/>
      <c r="C905" s="261"/>
      <c r="D905" s="261"/>
      <c r="E905" s="261"/>
      <c r="F905" s="261"/>
      <c r="G905" s="261"/>
      <c r="H905" s="686"/>
      <c r="I905" s="857"/>
      <c r="J905" s="54" t="s">
        <v>380</v>
      </c>
      <c r="K905" s="192" t="s">
        <v>381</v>
      </c>
      <c r="L905" s="7">
        <v>3</v>
      </c>
      <c r="M905" s="7">
        <v>110</v>
      </c>
      <c r="N905" s="21" t="s">
        <v>235</v>
      </c>
      <c r="O905" s="10"/>
      <c r="P905" s="10"/>
      <c r="Q905" s="10"/>
      <c r="R905" s="10"/>
      <c r="S905" s="101"/>
      <c r="T905" s="102"/>
      <c r="U905" s="103"/>
      <c r="V905" s="104"/>
    </row>
    <row r="906" spans="1:22" s="4" customFormat="1" ht="30">
      <c r="A906" s="261"/>
      <c r="B906" s="262"/>
      <c r="C906" s="261"/>
      <c r="D906" s="261"/>
      <c r="E906" s="261"/>
      <c r="F906" s="261"/>
      <c r="G906" s="261"/>
      <c r="H906" s="685" t="s">
        <v>999</v>
      </c>
      <c r="I906" s="748" t="s">
        <v>1399</v>
      </c>
      <c r="J906" s="54" t="s">
        <v>390</v>
      </c>
      <c r="K906" s="46" t="s">
        <v>22</v>
      </c>
      <c r="L906" s="7">
        <v>2</v>
      </c>
      <c r="M906" s="7" t="s">
        <v>1029</v>
      </c>
      <c r="N906" s="21" t="s">
        <v>339</v>
      </c>
      <c r="O906" s="10"/>
      <c r="P906" s="10"/>
      <c r="Q906" s="10"/>
      <c r="R906" s="10"/>
      <c r="S906" s="101"/>
      <c r="T906" s="102"/>
      <c r="U906" s="103"/>
      <c r="V906" s="104"/>
    </row>
    <row r="907" spans="1:22" s="4" customFormat="1" ht="15">
      <c r="A907" s="261"/>
      <c r="B907" s="262"/>
      <c r="C907" s="261"/>
      <c r="D907" s="261"/>
      <c r="E907" s="261"/>
      <c r="F907" s="261"/>
      <c r="G907" s="261"/>
      <c r="H907" s="686"/>
      <c r="I907" s="748"/>
      <c r="J907" s="54" t="s">
        <v>391</v>
      </c>
      <c r="K907" s="46" t="s">
        <v>569</v>
      </c>
      <c r="L907" s="7">
        <v>3</v>
      </c>
      <c r="M907" s="7" t="s">
        <v>1029</v>
      </c>
      <c r="N907" s="21" t="s">
        <v>339</v>
      </c>
      <c r="O907" s="10"/>
      <c r="P907" s="10"/>
      <c r="Q907" s="10"/>
      <c r="R907" s="10"/>
      <c r="S907" s="101"/>
      <c r="T907" s="102"/>
      <c r="U907" s="103"/>
      <c r="V907" s="104"/>
    </row>
    <row r="908" spans="1:22" s="4" customFormat="1" ht="15">
      <c r="A908" s="261"/>
      <c r="B908" s="262"/>
      <c r="C908" s="261"/>
      <c r="D908" s="261"/>
      <c r="E908" s="261"/>
      <c r="F908" s="261"/>
      <c r="G908" s="261"/>
      <c r="H908" s="686"/>
      <c r="I908" s="748"/>
      <c r="J908" s="54" t="s">
        <v>392</v>
      </c>
      <c r="K908" s="46" t="s">
        <v>418</v>
      </c>
      <c r="L908" s="7">
        <v>5</v>
      </c>
      <c r="M908" s="7" t="s">
        <v>1029</v>
      </c>
      <c r="N908" s="21" t="s">
        <v>339</v>
      </c>
      <c r="O908" s="10"/>
      <c r="P908" s="10"/>
      <c r="Q908" s="10"/>
      <c r="R908" s="10"/>
      <c r="S908" s="101"/>
      <c r="T908" s="102"/>
      <c r="U908" s="103"/>
      <c r="V908" s="104"/>
    </row>
    <row r="909" spans="1:256" s="26" customFormat="1" ht="15" customHeight="1">
      <c r="A909" s="261"/>
      <c r="B909" s="262"/>
      <c r="C909" s="261"/>
      <c r="D909" s="261"/>
      <c r="E909" s="261"/>
      <c r="F909" s="261"/>
      <c r="G909" s="261"/>
      <c r="H909" s="687"/>
      <c r="I909" s="748"/>
      <c r="J909" s="54" t="s">
        <v>419</v>
      </c>
      <c r="K909" s="46" t="s">
        <v>238</v>
      </c>
      <c r="L909" s="7">
        <v>3</v>
      </c>
      <c r="M909" s="7" t="s">
        <v>1029</v>
      </c>
      <c r="N909" s="92" t="s">
        <v>339</v>
      </c>
      <c r="O909" s="10"/>
      <c r="P909" s="10"/>
      <c r="Q909" s="10"/>
      <c r="R909" s="10"/>
      <c r="S909" s="67"/>
      <c r="T909" s="102"/>
      <c r="U909" s="103"/>
      <c r="V909" s="10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  <c r="IV909" s="4"/>
    </row>
    <row r="910" spans="1:256" ht="31.5" customHeight="1">
      <c r="A910" s="261"/>
      <c r="B910" s="262"/>
      <c r="C910" s="261"/>
      <c r="D910" s="261"/>
      <c r="E910" s="261"/>
      <c r="F910" s="261"/>
      <c r="G910" s="261"/>
      <c r="H910" s="685" t="s">
        <v>999</v>
      </c>
      <c r="I910" s="685" t="s">
        <v>445</v>
      </c>
      <c r="J910" s="54" t="s">
        <v>421</v>
      </c>
      <c r="K910" s="192" t="s">
        <v>422</v>
      </c>
      <c r="L910" s="7">
        <v>5</v>
      </c>
      <c r="M910" s="7" t="s">
        <v>1029</v>
      </c>
      <c r="N910" s="21"/>
      <c r="O910" s="100"/>
      <c r="P910" s="102"/>
      <c r="Q910" s="103"/>
      <c r="R910" s="104"/>
      <c r="S910" s="67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  <c r="IV910" s="4"/>
    </row>
    <row r="911" spans="1:256" ht="31.5" customHeight="1">
      <c r="A911" s="261"/>
      <c r="B911" s="262"/>
      <c r="C911" s="261"/>
      <c r="D911" s="261"/>
      <c r="E911" s="261"/>
      <c r="F911" s="261"/>
      <c r="G911" s="261"/>
      <c r="H911" s="687"/>
      <c r="I911" s="687"/>
      <c r="J911" s="54" t="s">
        <v>424</v>
      </c>
      <c r="K911" s="192"/>
      <c r="L911" s="7" t="s">
        <v>1207</v>
      </c>
      <c r="M911" s="7" t="s">
        <v>1029</v>
      </c>
      <c r="N911" s="21"/>
      <c r="O911" s="100"/>
      <c r="P911" s="102"/>
      <c r="Q911" s="103"/>
      <c r="R911" s="104"/>
      <c r="S911" s="67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  <c r="IV911" s="4"/>
    </row>
    <row r="912" spans="1:256" s="26" customFormat="1" ht="100.5" customHeight="1">
      <c r="A912" s="261"/>
      <c r="B912" s="262"/>
      <c r="C912" s="261"/>
      <c r="D912" s="261"/>
      <c r="E912" s="261"/>
      <c r="F912" s="261"/>
      <c r="G912" s="261"/>
      <c r="H912" s="391" t="s">
        <v>999</v>
      </c>
      <c r="I912" s="394" t="s">
        <v>848</v>
      </c>
      <c r="J912" s="54" t="s">
        <v>446</v>
      </c>
      <c r="K912" s="192" t="s">
        <v>447</v>
      </c>
      <c r="L912" s="7" t="s">
        <v>1029</v>
      </c>
      <c r="M912" s="7" t="s">
        <v>1029</v>
      </c>
      <c r="N912" s="92" t="s">
        <v>339</v>
      </c>
      <c r="O912" s="10"/>
      <c r="P912" s="10"/>
      <c r="Q912" s="10"/>
      <c r="R912" s="10"/>
      <c r="S912" s="67"/>
      <c r="T912" s="6"/>
      <c r="U912" s="6"/>
      <c r="V912" s="6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  <c r="IV912" s="4"/>
    </row>
    <row r="913" spans="1:256" ht="21.75" customHeight="1">
      <c r="A913" s="261"/>
      <c r="B913" s="262"/>
      <c r="C913" s="261"/>
      <c r="D913" s="261"/>
      <c r="E913" s="261"/>
      <c r="F913" s="261"/>
      <c r="G913" s="261"/>
      <c r="H913" s="685" t="s">
        <v>999</v>
      </c>
      <c r="I913" s="685" t="s">
        <v>581</v>
      </c>
      <c r="J913" s="54" t="s">
        <v>509</v>
      </c>
      <c r="K913" s="192" t="s">
        <v>582</v>
      </c>
      <c r="L913" s="7">
        <v>4</v>
      </c>
      <c r="M913" s="7" t="s">
        <v>1029</v>
      </c>
      <c r="N913" s="92" t="s">
        <v>583</v>
      </c>
      <c r="S913" s="67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  <c r="IV913" s="4"/>
    </row>
    <row r="914" spans="1:256" ht="21.75" customHeight="1">
      <c r="A914" s="261"/>
      <c r="B914" s="262"/>
      <c r="C914" s="261"/>
      <c r="D914" s="261"/>
      <c r="E914" s="261"/>
      <c r="F914" s="261"/>
      <c r="G914" s="261"/>
      <c r="H914" s="686"/>
      <c r="I914" s="687"/>
      <c r="J914" s="54" t="s">
        <v>509</v>
      </c>
      <c r="K914" s="192" t="s">
        <v>566</v>
      </c>
      <c r="L914" s="7"/>
      <c r="M914" s="7" t="s">
        <v>1029</v>
      </c>
      <c r="N914" s="92" t="s">
        <v>583</v>
      </c>
      <c r="S914" s="67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  <c r="IV914" s="4"/>
    </row>
    <row r="915" spans="1:256" ht="15">
      <c r="A915" s="261"/>
      <c r="B915" s="262"/>
      <c r="C915" s="261"/>
      <c r="D915" s="261"/>
      <c r="E915" s="261"/>
      <c r="F915" s="261"/>
      <c r="G915" s="261"/>
      <c r="H915" s="685" t="s">
        <v>999</v>
      </c>
      <c r="I915" s="754" t="s">
        <v>530</v>
      </c>
      <c r="J915" s="54" t="s">
        <v>173</v>
      </c>
      <c r="K915" s="192" t="s">
        <v>584</v>
      </c>
      <c r="L915" s="7">
        <v>4</v>
      </c>
      <c r="M915" s="7">
        <v>9</v>
      </c>
      <c r="N915" s="92" t="s">
        <v>339</v>
      </c>
      <c r="S915" s="67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  <c r="IV915" s="4"/>
    </row>
    <row r="916" spans="1:256" ht="15">
      <c r="A916" s="261"/>
      <c r="B916" s="262"/>
      <c r="C916" s="261"/>
      <c r="D916" s="261"/>
      <c r="E916" s="261"/>
      <c r="F916" s="261"/>
      <c r="G916" s="261"/>
      <c r="H916" s="687"/>
      <c r="I916" s="755"/>
      <c r="J916" s="54" t="s">
        <v>448</v>
      </c>
      <c r="K916" s="192" t="s">
        <v>449</v>
      </c>
      <c r="L916" s="7">
        <v>1</v>
      </c>
      <c r="M916" s="7">
        <v>10</v>
      </c>
      <c r="N916" s="92" t="s">
        <v>235</v>
      </c>
      <c r="S916" s="67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  <c r="IV916" s="4"/>
    </row>
    <row r="917" spans="1:256" ht="30">
      <c r="A917" s="261"/>
      <c r="B917" s="262"/>
      <c r="C917" s="261"/>
      <c r="D917" s="261"/>
      <c r="E917" s="261"/>
      <c r="F917" s="261"/>
      <c r="G917" s="261"/>
      <c r="H917" s="696" t="s">
        <v>999</v>
      </c>
      <c r="I917" s="682" t="s">
        <v>530</v>
      </c>
      <c r="J917" s="54" t="s">
        <v>527</v>
      </c>
      <c r="K917" s="46" t="s">
        <v>1412</v>
      </c>
      <c r="L917" s="7">
        <v>1</v>
      </c>
      <c r="M917" s="7">
        <v>10</v>
      </c>
      <c r="N917" s="21" t="s">
        <v>1002</v>
      </c>
      <c r="S917" s="6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  <c r="IV917" s="4"/>
    </row>
    <row r="918" spans="1:256" ht="15">
      <c r="A918" s="261"/>
      <c r="B918" s="262"/>
      <c r="C918" s="261"/>
      <c r="D918" s="261"/>
      <c r="E918" s="261"/>
      <c r="F918" s="261"/>
      <c r="G918" s="261"/>
      <c r="H918" s="696"/>
      <c r="I918" s="682"/>
      <c r="J918" s="54" t="s">
        <v>528</v>
      </c>
      <c r="K918" s="46" t="s">
        <v>1413</v>
      </c>
      <c r="L918" s="7">
        <v>3</v>
      </c>
      <c r="M918" s="7">
        <v>11</v>
      </c>
      <c r="N918" s="21" t="s">
        <v>1002</v>
      </c>
      <c r="S918" s="67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  <c r="IV918" s="4"/>
    </row>
    <row r="919" spans="1:256" ht="30">
      <c r="A919" s="261"/>
      <c r="B919" s="262"/>
      <c r="C919" s="261"/>
      <c r="D919" s="261"/>
      <c r="E919" s="261"/>
      <c r="F919" s="261"/>
      <c r="G919" s="261"/>
      <c r="H919" s="696"/>
      <c r="I919" s="682"/>
      <c r="J919" s="54" t="s">
        <v>529</v>
      </c>
      <c r="K919" s="46" t="s">
        <v>1414</v>
      </c>
      <c r="L919" s="7">
        <v>1</v>
      </c>
      <c r="M919" s="7">
        <v>15</v>
      </c>
      <c r="N919" s="21" t="s">
        <v>1002</v>
      </c>
      <c r="S919" s="67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  <c r="IV919" s="4"/>
    </row>
    <row r="920" spans="1:256" ht="45" customHeight="1">
      <c r="A920" s="261"/>
      <c r="B920" s="262"/>
      <c r="C920" s="261"/>
      <c r="D920" s="261"/>
      <c r="E920" s="261"/>
      <c r="F920" s="261"/>
      <c r="G920" s="261"/>
      <c r="H920" s="51" t="s">
        <v>999</v>
      </c>
      <c r="I920" s="50" t="s">
        <v>319</v>
      </c>
      <c r="J920" s="54" t="s">
        <v>1415</v>
      </c>
      <c r="K920" s="46" t="s">
        <v>1413</v>
      </c>
      <c r="L920" s="7">
        <v>2</v>
      </c>
      <c r="M920" s="7">
        <v>13</v>
      </c>
      <c r="N920" s="21" t="s">
        <v>339</v>
      </c>
      <c r="S920" s="67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  <c r="IV920" s="4"/>
    </row>
    <row r="921" spans="1:19" s="4" customFormat="1" ht="15" customHeight="1">
      <c r="A921" s="261"/>
      <c r="B921" s="262"/>
      <c r="C921" s="261"/>
      <c r="D921" s="261"/>
      <c r="E921" s="261"/>
      <c r="F921" s="261"/>
      <c r="G921" s="261"/>
      <c r="H921" s="685" t="s">
        <v>999</v>
      </c>
      <c r="I921" s="682" t="s">
        <v>1423</v>
      </c>
      <c r="J921" s="54" t="s">
        <v>1416</v>
      </c>
      <c r="K921" s="192" t="s">
        <v>1420</v>
      </c>
      <c r="L921" s="7">
        <v>1</v>
      </c>
      <c r="M921" s="7">
        <v>30</v>
      </c>
      <c r="N921" s="92" t="s">
        <v>235</v>
      </c>
      <c r="O921" s="100"/>
      <c r="P921" s="102"/>
      <c r="Q921" s="103"/>
      <c r="R921" s="104"/>
      <c r="S921" s="67"/>
    </row>
    <row r="922" spans="1:19" s="4" customFormat="1" ht="31.5" customHeight="1">
      <c r="A922" s="261"/>
      <c r="B922" s="262"/>
      <c r="C922" s="261"/>
      <c r="D922" s="261"/>
      <c r="E922" s="261"/>
      <c r="F922" s="261"/>
      <c r="G922" s="261"/>
      <c r="H922" s="686"/>
      <c r="I922" s="682"/>
      <c r="J922" s="54" t="s">
        <v>1417</v>
      </c>
      <c r="K922" s="192" t="s">
        <v>1421</v>
      </c>
      <c r="L922" s="7">
        <v>1</v>
      </c>
      <c r="M922" s="7">
        <v>30</v>
      </c>
      <c r="N922" s="92" t="s">
        <v>235</v>
      </c>
      <c r="O922" s="100"/>
      <c r="P922" s="102"/>
      <c r="Q922" s="103"/>
      <c r="R922" s="104"/>
      <c r="S922" s="67"/>
    </row>
    <row r="923" spans="1:19" s="4" customFormat="1" ht="29.25" customHeight="1">
      <c r="A923" s="261"/>
      <c r="B923" s="262"/>
      <c r="C923" s="261"/>
      <c r="D923" s="261"/>
      <c r="E923" s="261"/>
      <c r="F923" s="261"/>
      <c r="G923" s="261"/>
      <c r="H923" s="686"/>
      <c r="I923" s="682"/>
      <c r="J923" s="54" t="s">
        <v>1418</v>
      </c>
      <c r="K923" s="192" t="s">
        <v>1422</v>
      </c>
      <c r="L923" s="7">
        <v>1</v>
      </c>
      <c r="M923" s="7">
        <v>30</v>
      </c>
      <c r="N923" s="92" t="s">
        <v>235</v>
      </c>
      <c r="O923" s="100"/>
      <c r="P923" s="102"/>
      <c r="Q923" s="103"/>
      <c r="R923" s="104"/>
      <c r="S923" s="67"/>
    </row>
    <row r="924" spans="1:19" s="4" customFormat="1" ht="15.75" customHeight="1">
      <c r="A924" s="261"/>
      <c r="B924" s="262"/>
      <c r="C924" s="261"/>
      <c r="D924" s="261"/>
      <c r="E924" s="261"/>
      <c r="F924" s="261"/>
      <c r="G924" s="261"/>
      <c r="H924" s="687"/>
      <c r="I924" s="682"/>
      <c r="J924" s="54" t="s">
        <v>1419</v>
      </c>
      <c r="K924" s="192" t="s">
        <v>1408</v>
      </c>
      <c r="L924" s="7"/>
      <c r="M924" s="7"/>
      <c r="N924" s="92" t="s">
        <v>339</v>
      </c>
      <c r="O924" s="67"/>
      <c r="P924" s="102"/>
      <c r="Q924" s="103"/>
      <c r="R924" s="389"/>
      <c r="S924" s="67"/>
    </row>
    <row r="925" spans="1:256" ht="45">
      <c r="A925" s="261"/>
      <c r="B925" s="262"/>
      <c r="C925" s="261"/>
      <c r="D925" s="261"/>
      <c r="E925" s="261"/>
      <c r="F925" s="261"/>
      <c r="G925" s="261"/>
      <c r="H925" s="127" t="s">
        <v>999</v>
      </c>
      <c r="I925" s="394" t="s">
        <v>1424</v>
      </c>
      <c r="J925" s="119" t="s">
        <v>1426</v>
      </c>
      <c r="K925" s="46" t="s">
        <v>444</v>
      </c>
      <c r="L925" s="7"/>
      <c r="M925" s="7" t="s">
        <v>1029</v>
      </c>
      <c r="N925" s="21"/>
      <c r="S925" s="67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  <c r="IV925" s="4"/>
    </row>
    <row r="926" spans="1:19" s="4" customFormat="1" ht="30">
      <c r="A926" s="261"/>
      <c r="B926" s="262"/>
      <c r="C926" s="261"/>
      <c r="D926" s="261"/>
      <c r="E926" s="261"/>
      <c r="F926" s="261"/>
      <c r="G926" s="261"/>
      <c r="H926" s="685" t="s">
        <v>999</v>
      </c>
      <c r="I926" s="682" t="s">
        <v>878</v>
      </c>
      <c r="J926" s="54" t="s">
        <v>1428</v>
      </c>
      <c r="K926" s="192" t="s">
        <v>1429</v>
      </c>
      <c r="L926" s="7">
        <v>3</v>
      </c>
      <c r="M926" s="7">
        <v>22</v>
      </c>
      <c r="N926" s="92" t="s">
        <v>1002</v>
      </c>
      <c r="O926" s="100"/>
      <c r="P926" s="102"/>
      <c r="Q926" s="103"/>
      <c r="R926" s="104"/>
      <c r="S926" s="67"/>
    </row>
    <row r="927" spans="1:19" s="4" customFormat="1" ht="30">
      <c r="A927" s="261"/>
      <c r="B927" s="262"/>
      <c r="C927" s="261"/>
      <c r="D927" s="261"/>
      <c r="E927" s="261"/>
      <c r="F927" s="261"/>
      <c r="G927" s="261"/>
      <c r="H927" s="686"/>
      <c r="I927" s="682"/>
      <c r="J927" s="54" t="s">
        <v>1432</v>
      </c>
      <c r="K927" s="192" t="s">
        <v>685</v>
      </c>
      <c r="L927" s="7">
        <v>2</v>
      </c>
      <c r="M927" s="7">
        <v>26</v>
      </c>
      <c r="N927" s="92" t="s">
        <v>1002</v>
      </c>
      <c r="O927" s="100"/>
      <c r="P927" s="102"/>
      <c r="Q927" s="103"/>
      <c r="R927" s="104"/>
      <c r="S927" s="67"/>
    </row>
    <row r="928" spans="1:19" s="4" customFormat="1" ht="30">
      <c r="A928" s="261"/>
      <c r="B928" s="262"/>
      <c r="C928" s="261"/>
      <c r="D928" s="261"/>
      <c r="E928" s="261"/>
      <c r="F928" s="261"/>
      <c r="G928" s="261"/>
      <c r="H928" s="686"/>
      <c r="I928" s="682"/>
      <c r="J928" s="54" t="s">
        <v>1433</v>
      </c>
      <c r="K928" s="192" t="s">
        <v>1430</v>
      </c>
      <c r="L928" s="7" t="s">
        <v>423</v>
      </c>
      <c r="M928" s="7" t="s">
        <v>1029</v>
      </c>
      <c r="N928" s="92" t="s">
        <v>339</v>
      </c>
      <c r="O928" s="100"/>
      <c r="P928" s="102"/>
      <c r="Q928" s="103"/>
      <c r="R928" s="104"/>
      <c r="S928" s="67"/>
    </row>
    <row r="929" spans="1:19" s="4" customFormat="1" ht="15" customHeight="1">
      <c r="A929" s="261"/>
      <c r="B929" s="262"/>
      <c r="C929" s="261"/>
      <c r="D929" s="261"/>
      <c r="E929" s="261"/>
      <c r="F929" s="261"/>
      <c r="G929" s="261"/>
      <c r="H929" s="686"/>
      <c r="I929" s="682"/>
      <c r="J929" s="54" t="s">
        <v>1434</v>
      </c>
      <c r="K929" s="192" t="s">
        <v>1431</v>
      </c>
      <c r="L929" s="7">
        <v>1</v>
      </c>
      <c r="M929" s="7">
        <v>30</v>
      </c>
      <c r="N929" s="92" t="s">
        <v>1002</v>
      </c>
      <c r="O929" s="100"/>
      <c r="P929" s="102"/>
      <c r="Q929" s="103"/>
      <c r="R929" s="104"/>
      <c r="S929" s="67"/>
    </row>
    <row r="930" spans="1:19" s="4" customFormat="1" ht="15">
      <c r="A930" s="261"/>
      <c r="B930" s="262"/>
      <c r="C930" s="261"/>
      <c r="D930" s="261"/>
      <c r="E930" s="261"/>
      <c r="F930" s="261"/>
      <c r="G930" s="261"/>
      <c r="H930" s="687"/>
      <c r="I930" s="682"/>
      <c r="J930" s="54" t="s">
        <v>1435</v>
      </c>
      <c r="K930" s="192" t="s">
        <v>1408</v>
      </c>
      <c r="L930" s="7"/>
      <c r="M930" s="7"/>
      <c r="N930" s="92" t="s">
        <v>339</v>
      </c>
      <c r="O930" s="67"/>
      <c r="P930" s="102"/>
      <c r="Q930" s="103"/>
      <c r="R930" s="389"/>
      <c r="S930" s="67"/>
    </row>
    <row r="931" spans="1:256" s="26" customFormat="1" ht="30">
      <c r="A931" s="261"/>
      <c r="B931" s="262"/>
      <c r="C931" s="261"/>
      <c r="D931" s="261"/>
      <c r="E931" s="261"/>
      <c r="F931" s="261"/>
      <c r="G931" s="261"/>
      <c r="H931" s="685" t="s">
        <v>999</v>
      </c>
      <c r="I931" s="685" t="s">
        <v>1439</v>
      </c>
      <c r="J931" s="54" t="s">
        <v>1436</v>
      </c>
      <c r="K931" s="46" t="s">
        <v>1437</v>
      </c>
      <c r="L931" s="7">
        <v>1</v>
      </c>
      <c r="M931" s="7">
        <v>10</v>
      </c>
      <c r="N931" s="92" t="s">
        <v>339</v>
      </c>
      <c r="O931" s="10"/>
      <c r="P931" s="10"/>
      <c r="Q931" s="10"/>
      <c r="R931" s="10"/>
      <c r="S931" s="67"/>
      <c r="T931" s="6"/>
      <c r="U931" s="6"/>
      <c r="V931" s="6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  <c r="IV931" s="4"/>
    </row>
    <row r="932" spans="1:256" s="26" customFormat="1" ht="30">
      <c r="A932" s="261"/>
      <c r="B932" s="262"/>
      <c r="C932" s="261"/>
      <c r="D932" s="261"/>
      <c r="E932" s="261"/>
      <c r="F932" s="261"/>
      <c r="G932" s="261"/>
      <c r="H932" s="686"/>
      <c r="I932" s="686"/>
      <c r="J932" s="54" t="s">
        <v>1440</v>
      </c>
      <c r="K932" s="46" t="s">
        <v>1437</v>
      </c>
      <c r="L932" s="7">
        <v>1</v>
      </c>
      <c r="M932" s="7">
        <v>10</v>
      </c>
      <c r="N932" s="92" t="s">
        <v>339</v>
      </c>
      <c r="O932" s="10"/>
      <c r="P932" s="10"/>
      <c r="Q932" s="10"/>
      <c r="R932" s="10"/>
      <c r="S932" s="67"/>
      <c r="T932" s="6"/>
      <c r="U932" s="6"/>
      <c r="V932" s="6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  <c r="IV932" s="4"/>
    </row>
    <row r="933" spans="1:256" s="26" customFormat="1" ht="15">
      <c r="A933" s="261"/>
      <c r="B933" s="262"/>
      <c r="C933" s="261"/>
      <c r="D933" s="261"/>
      <c r="E933" s="261"/>
      <c r="F933" s="261"/>
      <c r="G933" s="261"/>
      <c r="H933" s="687"/>
      <c r="I933" s="687"/>
      <c r="J933" s="54" t="s">
        <v>1441</v>
      </c>
      <c r="K933" s="46" t="s">
        <v>1442</v>
      </c>
      <c r="L933" s="7">
        <v>1</v>
      </c>
      <c r="M933" s="7">
        <v>10</v>
      </c>
      <c r="N933" s="92" t="s">
        <v>235</v>
      </c>
      <c r="O933" s="10"/>
      <c r="P933" s="10"/>
      <c r="Q933" s="10"/>
      <c r="R933" s="10"/>
      <c r="S933" s="67"/>
      <c r="T933" s="6"/>
      <c r="U933" s="6"/>
      <c r="V933" s="6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  <c r="IV933" s="4"/>
    </row>
    <row r="934" spans="1:19" s="4" customFormat="1" ht="15" customHeight="1">
      <c r="A934" s="261"/>
      <c r="B934" s="262"/>
      <c r="C934" s="261"/>
      <c r="D934" s="261"/>
      <c r="E934" s="261"/>
      <c r="F934" s="261"/>
      <c r="G934" s="261"/>
      <c r="H934" s="685" t="s">
        <v>136</v>
      </c>
      <c r="I934" s="682" t="s">
        <v>153</v>
      </c>
      <c r="J934" s="54" t="s">
        <v>137</v>
      </c>
      <c r="K934" s="192" t="s">
        <v>317</v>
      </c>
      <c r="L934" s="7">
        <v>1</v>
      </c>
      <c r="M934" s="7">
        <v>30</v>
      </c>
      <c r="N934" s="92" t="s">
        <v>235</v>
      </c>
      <c r="O934" s="100"/>
      <c r="P934" s="102"/>
      <c r="Q934" s="103"/>
      <c r="R934" s="104"/>
      <c r="S934" s="67"/>
    </row>
    <row r="935" spans="1:19" s="4" customFormat="1" ht="15">
      <c r="A935" s="261"/>
      <c r="B935" s="262"/>
      <c r="C935" s="261"/>
      <c r="D935" s="261"/>
      <c r="E935" s="261"/>
      <c r="F935" s="261"/>
      <c r="G935" s="261"/>
      <c r="H935" s="686"/>
      <c r="I935" s="682"/>
      <c r="J935" s="54" t="s">
        <v>137</v>
      </c>
      <c r="K935" s="192" t="s">
        <v>139</v>
      </c>
      <c r="L935" s="7">
        <v>1</v>
      </c>
      <c r="M935" s="7">
        <v>30</v>
      </c>
      <c r="N935" s="92" t="s">
        <v>339</v>
      </c>
      <c r="O935" s="67"/>
      <c r="P935" s="102"/>
      <c r="Q935" s="103"/>
      <c r="R935" s="104"/>
      <c r="S935" s="67"/>
    </row>
    <row r="936" spans="1:19" s="4" customFormat="1" ht="30">
      <c r="A936" s="261"/>
      <c r="B936" s="262"/>
      <c r="C936" s="261"/>
      <c r="D936" s="261"/>
      <c r="E936" s="261"/>
      <c r="F936" s="261"/>
      <c r="G936" s="261"/>
      <c r="H936" s="686"/>
      <c r="I936" s="682"/>
      <c r="J936" s="54" t="s">
        <v>142</v>
      </c>
      <c r="K936" s="192" t="s">
        <v>149</v>
      </c>
      <c r="L936" s="7">
        <v>3</v>
      </c>
      <c r="M936" s="7">
        <v>22</v>
      </c>
      <c r="N936" s="92" t="s">
        <v>235</v>
      </c>
      <c r="O936" s="100"/>
      <c r="P936" s="102"/>
      <c r="Q936" s="103"/>
      <c r="R936" s="104"/>
      <c r="S936" s="67"/>
    </row>
    <row r="937" spans="1:19" s="4" customFormat="1" ht="30">
      <c r="A937" s="261"/>
      <c r="B937" s="262"/>
      <c r="C937" s="261"/>
      <c r="D937" s="261"/>
      <c r="E937" s="261"/>
      <c r="F937" s="261"/>
      <c r="G937" s="261"/>
      <c r="H937" s="686"/>
      <c r="I937" s="682"/>
      <c r="J937" s="54" t="s">
        <v>142</v>
      </c>
      <c r="K937" s="192" t="s">
        <v>146</v>
      </c>
      <c r="L937" s="7">
        <v>1</v>
      </c>
      <c r="M937" s="7">
        <v>30</v>
      </c>
      <c r="N937" s="92" t="s">
        <v>235</v>
      </c>
      <c r="O937" s="67"/>
      <c r="P937" s="102"/>
      <c r="Q937" s="103"/>
      <c r="R937" s="104"/>
      <c r="S937" s="67"/>
    </row>
    <row r="938" spans="1:19" s="4" customFormat="1" ht="30">
      <c r="A938" s="261"/>
      <c r="B938" s="262"/>
      <c r="C938" s="261"/>
      <c r="D938" s="261"/>
      <c r="E938" s="261"/>
      <c r="F938" s="261"/>
      <c r="G938" s="261"/>
      <c r="H938" s="686"/>
      <c r="I938" s="682"/>
      <c r="J938" s="54" t="s">
        <v>143</v>
      </c>
      <c r="K938" s="192" t="s">
        <v>150</v>
      </c>
      <c r="L938" s="7" t="s">
        <v>423</v>
      </c>
      <c r="M938" s="7" t="s">
        <v>1029</v>
      </c>
      <c r="N938" s="92" t="s">
        <v>339</v>
      </c>
      <c r="O938" s="100"/>
      <c r="P938" s="102"/>
      <c r="Q938" s="103"/>
      <c r="R938" s="104"/>
      <c r="S938" s="67"/>
    </row>
    <row r="939" spans="1:19" s="4" customFormat="1" ht="30">
      <c r="A939" s="261"/>
      <c r="B939" s="262"/>
      <c r="C939" s="261"/>
      <c r="D939" s="261"/>
      <c r="E939" s="261"/>
      <c r="F939" s="261"/>
      <c r="G939" s="261"/>
      <c r="H939" s="686"/>
      <c r="I939" s="682"/>
      <c r="J939" s="54" t="s">
        <v>143</v>
      </c>
      <c r="K939" s="192" t="s">
        <v>141</v>
      </c>
      <c r="L939" s="7" t="s">
        <v>423</v>
      </c>
      <c r="M939" s="7" t="s">
        <v>1029</v>
      </c>
      <c r="N939" s="92" t="s">
        <v>339</v>
      </c>
      <c r="O939" s="67"/>
      <c r="P939" s="102"/>
      <c r="Q939" s="103"/>
      <c r="R939" s="104"/>
      <c r="S939" s="67"/>
    </row>
    <row r="940" spans="1:19" s="4" customFormat="1" ht="15">
      <c r="A940" s="261"/>
      <c r="B940" s="262"/>
      <c r="C940" s="261"/>
      <c r="D940" s="261"/>
      <c r="E940" s="261"/>
      <c r="F940" s="261"/>
      <c r="G940" s="261"/>
      <c r="H940" s="686"/>
      <c r="I940" s="682"/>
      <c r="J940" s="54" t="s">
        <v>144</v>
      </c>
      <c r="K940" s="53" t="s">
        <v>152</v>
      </c>
      <c r="L940" s="7">
        <v>6</v>
      </c>
      <c r="M940" s="7">
        <v>28</v>
      </c>
      <c r="N940" s="92" t="s">
        <v>339</v>
      </c>
      <c r="O940" s="100"/>
      <c r="P940" s="102"/>
      <c r="Q940" s="103"/>
      <c r="R940" s="104"/>
      <c r="S940" s="67"/>
    </row>
    <row r="941" spans="1:19" s="4" customFormat="1" ht="15">
      <c r="A941" s="261"/>
      <c r="B941" s="262"/>
      <c r="C941" s="261"/>
      <c r="D941" s="261"/>
      <c r="E941" s="261"/>
      <c r="F941" s="261"/>
      <c r="G941" s="261"/>
      <c r="H941" s="686"/>
      <c r="I941" s="682"/>
      <c r="J941" s="54" t="s">
        <v>144</v>
      </c>
      <c r="K941" s="53" t="s">
        <v>151</v>
      </c>
      <c r="L941" s="7">
        <v>1</v>
      </c>
      <c r="M941" s="7">
        <v>60</v>
      </c>
      <c r="N941" s="92" t="s">
        <v>235</v>
      </c>
      <c r="O941" s="67"/>
      <c r="P941" s="102"/>
      <c r="Q941" s="103"/>
      <c r="R941" s="104"/>
      <c r="S941" s="67"/>
    </row>
    <row r="942" spans="1:256" ht="31.5" customHeight="1">
      <c r="A942" s="261"/>
      <c r="B942" s="262"/>
      <c r="C942" s="261"/>
      <c r="D942" s="261"/>
      <c r="E942" s="261"/>
      <c r="F942" s="261"/>
      <c r="G942" s="261"/>
      <c r="H942" s="685" t="s">
        <v>136</v>
      </c>
      <c r="I942" s="685" t="s">
        <v>311</v>
      </c>
      <c r="J942" s="54" t="s">
        <v>303</v>
      </c>
      <c r="K942" s="192" t="s">
        <v>316</v>
      </c>
      <c r="L942" s="7">
        <v>3</v>
      </c>
      <c r="M942" s="7"/>
      <c r="N942" s="21"/>
      <c r="O942" s="67"/>
      <c r="P942" s="67"/>
      <c r="Q942" s="67"/>
      <c r="R942" s="67"/>
      <c r="S942" s="67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  <c r="IV942" s="4"/>
    </row>
    <row r="943" spans="1:256" ht="31.5" customHeight="1">
      <c r="A943" s="261"/>
      <c r="B943" s="262"/>
      <c r="C943" s="261"/>
      <c r="D943" s="261"/>
      <c r="E943" s="261"/>
      <c r="F943" s="261"/>
      <c r="G943" s="261"/>
      <c r="H943" s="687"/>
      <c r="I943" s="687"/>
      <c r="J943" s="54" t="s">
        <v>312</v>
      </c>
      <c r="K943" s="192" t="s">
        <v>315</v>
      </c>
      <c r="L943" s="7"/>
      <c r="M943" s="7"/>
      <c r="N943" s="21"/>
      <c r="O943" s="67"/>
      <c r="P943" s="67"/>
      <c r="Q943" s="67"/>
      <c r="R943" s="67"/>
      <c r="S943" s="67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  <c r="IV943" s="4"/>
    </row>
    <row r="944" spans="1:19" s="4" customFormat="1" ht="15" customHeight="1">
      <c r="A944" s="261"/>
      <c r="B944" s="262"/>
      <c r="C944" s="261"/>
      <c r="D944" s="261"/>
      <c r="E944" s="261"/>
      <c r="F944" s="261"/>
      <c r="G944" s="261"/>
      <c r="H944" s="685" t="s">
        <v>136</v>
      </c>
      <c r="I944" s="682" t="s">
        <v>166</v>
      </c>
      <c r="J944" s="54" t="s">
        <v>155</v>
      </c>
      <c r="K944" s="53" t="s">
        <v>167</v>
      </c>
      <c r="L944" s="7">
        <v>7</v>
      </c>
      <c r="M944" s="7">
        <v>24</v>
      </c>
      <c r="N944" s="92" t="s">
        <v>339</v>
      </c>
      <c r="O944" s="100"/>
      <c r="P944" s="102"/>
      <c r="Q944" s="103"/>
      <c r="R944" s="104"/>
      <c r="S944" s="67"/>
    </row>
    <row r="945" spans="1:19" s="4" customFormat="1" ht="15">
      <c r="A945" s="261"/>
      <c r="B945" s="262"/>
      <c r="C945" s="261"/>
      <c r="D945" s="261"/>
      <c r="E945" s="261"/>
      <c r="F945" s="261"/>
      <c r="G945" s="261"/>
      <c r="H945" s="686"/>
      <c r="I945" s="682"/>
      <c r="J945" s="54" t="s">
        <v>155</v>
      </c>
      <c r="K945" s="53" t="s">
        <v>148</v>
      </c>
      <c r="L945" s="7">
        <v>2</v>
      </c>
      <c r="M945" s="7">
        <v>54</v>
      </c>
      <c r="N945" s="92" t="s">
        <v>339</v>
      </c>
      <c r="O945" s="100"/>
      <c r="P945" s="102"/>
      <c r="Q945" s="103"/>
      <c r="R945" s="104"/>
      <c r="S945" s="67"/>
    </row>
    <row r="946" spans="1:19" s="4" customFormat="1" ht="30">
      <c r="A946" s="261"/>
      <c r="B946" s="262"/>
      <c r="C946" s="261"/>
      <c r="D946" s="261"/>
      <c r="E946" s="261"/>
      <c r="F946" s="261"/>
      <c r="G946" s="261"/>
      <c r="H946" s="686"/>
      <c r="I946" s="682"/>
      <c r="J946" s="54" t="s">
        <v>156</v>
      </c>
      <c r="K946" s="192" t="s">
        <v>145</v>
      </c>
      <c r="L946" s="7">
        <v>2</v>
      </c>
      <c r="M946" s="7">
        <v>26</v>
      </c>
      <c r="N946" s="92" t="s">
        <v>339</v>
      </c>
      <c r="O946" s="100"/>
      <c r="P946" s="102"/>
      <c r="Q946" s="103"/>
      <c r="R946" s="104"/>
      <c r="S946" s="67"/>
    </row>
    <row r="947" spans="1:19" s="4" customFormat="1" ht="30">
      <c r="A947" s="261"/>
      <c r="B947" s="262"/>
      <c r="C947" s="261"/>
      <c r="D947" s="261"/>
      <c r="E947" s="261"/>
      <c r="F947" s="261"/>
      <c r="G947" s="261"/>
      <c r="H947" s="686"/>
      <c r="I947" s="682"/>
      <c r="J947" s="54" t="s">
        <v>156</v>
      </c>
      <c r="K947" s="192" t="s">
        <v>146</v>
      </c>
      <c r="L947" s="7">
        <v>1</v>
      </c>
      <c r="M947" s="7">
        <v>30</v>
      </c>
      <c r="N947" s="92" t="s">
        <v>339</v>
      </c>
      <c r="O947" s="67"/>
      <c r="P947" s="102"/>
      <c r="Q947" s="103"/>
      <c r="R947" s="104"/>
      <c r="S947" s="67"/>
    </row>
    <row r="948" spans="1:19" s="4" customFormat="1" ht="30">
      <c r="A948" s="261"/>
      <c r="B948" s="262"/>
      <c r="C948" s="261"/>
      <c r="D948" s="261"/>
      <c r="E948" s="261"/>
      <c r="F948" s="261"/>
      <c r="G948" s="261"/>
      <c r="H948" s="686"/>
      <c r="I948" s="682"/>
      <c r="J948" s="54" t="s">
        <v>157</v>
      </c>
      <c r="K948" s="192" t="s">
        <v>140</v>
      </c>
      <c r="L948" s="7">
        <v>2</v>
      </c>
      <c r="M948" s="7">
        <v>26</v>
      </c>
      <c r="N948" s="92" t="s">
        <v>339</v>
      </c>
      <c r="O948" s="100"/>
      <c r="P948" s="102"/>
      <c r="Q948" s="103"/>
      <c r="R948" s="104"/>
      <c r="S948" s="67"/>
    </row>
    <row r="949" spans="1:19" s="4" customFormat="1" ht="30">
      <c r="A949" s="261"/>
      <c r="B949" s="262"/>
      <c r="C949" s="261"/>
      <c r="D949" s="261"/>
      <c r="E949" s="261"/>
      <c r="F949" s="261"/>
      <c r="G949" s="261"/>
      <c r="H949" s="686"/>
      <c r="I949" s="682"/>
      <c r="J949" s="54" t="s">
        <v>157</v>
      </c>
      <c r="K949" s="192" t="s">
        <v>141</v>
      </c>
      <c r="L949" s="7">
        <v>1</v>
      </c>
      <c r="M949" s="7">
        <v>30</v>
      </c>
      <c r="N949" s="92" t="s">
        <v>339</v>
      </c>
      <c r="O949" s="67"/>
      <c r="P949" s="102"/>
      <c r="Q949" s="103"/>
      <c r="R949" s="104"/>
      <c r="S949" s="67"/>
    </row>
    <row r="950" spans="1:19" s="4" customFormat="1" ht="14.25" customHeight="1">
      <c r="A950" s="261"/>
      <c r="B950" s="262"/>
      <c r="C950" s="261"/>
      <c r="D950" s="261"/>
      <c r="E950" s="261"/>
      <c r="F950" s="261"/>
      <c r="G950" s="261"/>
      <c r="H950" s="686"/>
      <c r="I950" s="682"/>
      <c r="J950" s="54" t="s">
        <v>158</v>
      </c>
      <c r="K950" s="192" t="s">
        <v>168</v>
      </c>
      <c r="L950" s="7">
        <v>5</v>
      </c>
      <c r="M950" s="7">
        <v>32</v>
      </c>
      <c r="N950" s="92" t="s">
        <v>339</v>
      </c>
      <c r="O950" s="100"/>
      <c r="P950" s="102"/>
      <c r="Q950" s="103"/>
      <c r="R950" s="104"/>
      <c r="S950" s="67"/>
    </row>
    <row r="951" spans="1:19" s="4" customFormat="1" ht="30">
      <c r="A951" s="261"/>
      <c r="B951" s="262"/>
      <c r="C951" s="261"/>
      <c r="D951" s="261"/>
      <c r="E951" s="261"/>
      <c r="F951" s="261"/>
      <c r="G951" s="261"/>
      <c r="H951" s="686"/>
      <c r="I951" s="682"/>
      <c r="J951" s="54" t="s">
        <v>158</v>
      </c>
      <c r="K951" s="192" t="s">
        <v>169</v>
      </c>
      <c r="L951" s="7">
        <v>1</v>
      </c>
      <c r="M951" s="7">
        <v>60</v>
      </c>
      <c r="N951" s="92" t="s">
        <v>339</v>
      </c>
      <c r="O951" s="67"/>
      <c r="P951" s="102"/>
      <c r="Q951" s="103"/>
      <c r="R951" s="104"/>
      <c r="S951" s="67"/>
    </row>
    <row r="952" spans="1:19" s="4" customFormat="1" ht="15" customHeight="1">
      <c r="A952" s="261"/>
      <c r="B952" s="262"/>
      <c r="C952" s="261"/>
      <c r="D952" s="261"/>
      <c r="E952" s="261"/>
      <c r="F952" s="261"/>
      <c r="G952" s="261"/>
      <c r="H952" s="685" t="s">
        <v>136</v>
      </c>
      <c r="I952" s="682" t="s">
        <v>160</v>
      </c>
      <c r="J952" s="54" t="s">
        <v>161</v>
      </c>
      <c r="K952" s="53" t="s">
        <v>152</v>
      </c>
      <c r="L952" s="7">
        <v>2</v>
      </c>
      <c r="M952" s="7">
        <v>26</v>
      </c>
      <c r="N952" s="92" t="s">
        <v>235</v>
      </c>
      <c r="O952" s="100"/>
      <c r="P952" s="102"/>
      <c r="Q952" s="103"/>
      <c r="R952" s="104"/>
      <c r="S952" s="67"/>
    </row>
    <row r="953" spans="1:19" s="4" customFormat="1" ht="15">
      <c r="A953" s="261"/>
      <c r="B953" s="262"/>
      <c r="C953" s="261"/>
      <c r="D953" s="261"/>
      <c r="E953" s="261"/>
      <c r="F953" s="261"/>
      <c r="G953" s="261"/>
      <c r="H953" s="686"/>
      <c r="I953" s="682"/>
      <c r="J953" s="54" t="s">
        <v>161</v>
      </c>
      <c r="K953" s="53" t="s">
        <v>151</v>
      </c>
      <c r="L953" s="7">
        <v>1</v>
      </c>
      <c r="M953" s="7">
        <v>30</v>
      </c>
      <c r="N953" s="92" t="s">
        <v>235</v>
      </c>
      <c r="O953" s="67"/>
      <c r="P953" s="102"/>
      <c r="Q953" s="103"/>
      <c r="R953" s="104"/>
      <c r="S953" s="67"/>
    </row>
    <row r="954" spans="1:19" s="4" customFormat="1" ht="30">
      <c r="A954" s="261"/>
      <c r="B954" s="262"/>
      <c r="C954" s="261"/>
      <c r="D954" s="261"/>
      <c r="E954" s="261"/>
      <c r="F954" s="261"/>
      <c r="G954" s="261"/>
      <c r="H954" s="686"/>
      <c r="I954" s="682"/>
      <c r="J954" s="54" t="s">
        <v>162</v>
      </c>
      <c r="K954" s="192" t="s">
        <v>741</v>
      </c>
      <c r="L954" s="7" t="s">
        <v>423</v>
      </c>
      <c r="M954" s="7"/>
      <c r="N954" s="92"/>
      <c r="O954" s="100"/>
      <c r="P954" s="102"/>
      <c r="Q954" s="103"/>
      <c r="R954" s="104"/>
      <c r="S954" s="67"/>
    </row>
    <row r="955" spans="1:19" s="4" customFormat="1" ht="30">
      <c r="A955" s="261"/>
      <c r="B955" s="262"/>
      <c r="C955" s="261"/>
      <c r="D955" s="261"/>
      <c r="E955" s="261"/>
      <c r="F955" s="261"/>
      <c r="G955" s="261"/>
      <c r="H955" s="686"/>
      <c r="I955" s="682"/>
      <c r="J955" s="54" t="s">
        <v>162</v>
      </c>
      <c r="K955" s="192" t="s">
        <v>141</v>
      </c>
      <c r="L955" s="7" t="s">
        <v>423</v>
      </c>
      <c r="M955" s="7"/>
      <c r="N955" s="92"/>
      <c r="O955" s="67"/>
      <c r="P955" s="102"/>
      <c r="Q955" s="103"/>
      <c r="R955" s="104"/>
      <c r="S955" s="67"/>
    </row>
    <row r="956" spans="1:19" s="4" customFormat="1" ht="15">
      <c r="A956" s="261"/>
      <c r="B956" s="262"/>
      <c r="C956" s="261"/>
      <c r="D956" s="261"/>
      <c r="E956" s="261"/>
      <c r="F956" s="261"/>
      <c r="G956" s="261"/>
      <c r="H956" s="686"/>
      <c r="I956" s="682"/>
      <c r="J956" s="54" t="s">
        <v>163</v>
      </c>
      <c r="K956" s="192" t="s">
        <v>170</v>
      </c>
      <c r="L956" s="7">
        <v>2</v>
      </c>
      <c r="M956" s="7">
        <v>26</v>
      </c>
      <c r="N956" s="92" t="s">
        <v>235</v>
      </c>
      <c r="O956" s="100"/>
      <c r="P956" s="102"/>
      <c r="Q956" s="103"/>
      <c r="R956" s="104"/>
      <c r="S956" s="67"/>
    </row>
    <row r="957" spans="1:19" s="4" customFormat="1" ht="15">
      <c r="A957" s="261"/>
      <c r="B957" s="262"/>
      <c r="C957" s="261"/>
      <c r="D957" s="261"/>
      <c r="E957" s="261"/>
      <c r="F957" s="261"/>
      <c r="G957" s="261"/>
      <c r="H957" s="686"/>
      <c r="I957" s="682"/>
      <c r="J957" s="54" t="s">
        <v>163</v>
      </c>
      <c r="K957" s="192" t="s">
        <v>139</v>
      </c>
      <c r="L957" s="7">
        <v>1</v>
      </c>
      <c r="M957" s="7">
        <v>30</v>
      </c>
      <c r="N957" s="92" t="s">
        <v>235</v>
      </c>
      <c r="O957" s="67"/>
      <c r="P957" s="102"/>
      <c r="Q957" s="103"/>
      <c r="R957" s="104"/>
      <c r="S957" s="67"/>
    </row>
    <row r="958" spans="1:19" s="4" customFormat="1" ht="30">
      <c r="A958" s="261"/>
      <c r="B958" s="262"/>
      <c r="C958" s="261"/>
      <c r="D958" s="261"/>
      <c r="E958" s="261"/>
      <c r="F958" s="261"/>
      <c r="G958" s="261"/>
      <c r="H958" s="686"/>
      <c r="I958" s="682"/>
      <c r="J958" s="54" t="s">
        <v>164</v>
      </c>
      <c r="K958" s="192" t="s">
        <v>149</v>
      </c>
      <c r="L958" s="7">
        <v>4</v>
      </c>
      <c r="M958" s="7">
        <v>18</v>
      </c>
      <c r="N958" s="92"/>
      <c r="O958" s="100"/>
      <c r="P958" s="102"/>
      <c r="Q958" s="103"/>
      <c r="R958" s="104"/>
      <c r="S958" s="67"/>
    </row>
    <row r="959" spans="1:19" s="4" customFormat="1" ht="30">
      <c r="A959" s="261"/>
      <c r="B959" s="262"/>
      <c r="C959" s="261"/>
      <c r="D959" s="261"/>
      <c r="E959" s="261"/>
      <c r="F959" s="261"/>
      <c r="G959" s="261"/>
      <c r="H959" s="687"/>
      <c r="I959" s="682"/>
      <c r="J959" s="54" t="s">
        <v>164</v>
      </c>
      <c r="K959" s="192" t="s">
        <v>146</v>
      </c>
      <c r="L959" s="7">
        <v>1</v>
      </c>
      <c r="M959" s="7">
        <v>30</v>
      </c>
      <c r="N959" s="92" t="s">
        <v>235</v>
      </c>
      <c r="O959" s="67"/>
      <c r="P959" s="102"/>
      <c r="Q959" s="103"/>
      <c r="R959" s="104"/>
      <c r="S959" s="67"/>
    </row>
    <row r="960" spans="1:19" s="4" customFormat="1" ht="29.25" customHeight="1">
      <c r="A960" s="261"/>
      <c r="B960" s="262"/>
      <c r="C960" s="261"/>
      <c r="D960" s="261"/>
      <c r="E960" s="261"/>
      <c r="F960" s="261"/>
      <c r="G960" s="261"/>
      <c r="H960" s="391" t="s">
        <v>1054</v>
      </c>
      <c r="I960" s="394" t="s">
        <v>846</v>
      </c>
      <c r="J960" s="54" t="s">
        <v>742</v>
      </c>
      <c r="K960" s="192" t="s">
        <v>847</v>
      </c>
      <c r="L960" s="7" t="s">
        <v>1029</v>
      </c>
      <c r="M960" s="7" t="s">
        <v>1029</v>
      </c>
      <c r="N960" s="92"/>
      <c r="O960" s="67"/>
      <c r="P960" s="67"/>
      <c r="Q960" s="67"/>
      <c r="R960" s="67"/>
      <c r="S960" s="67"/>
    </row>
    <row r="961" spans="1:19" s="4" customFormat="1" ht="15" customHeight="1">
      <c r="A961" s="261"/>
      <c r="B961" s="262"/>
      <c r="C961" s="261"/>
      <c r="D961" s="261"/>
      <c r="E961" s="261"/>
      <c r="F961" s="261"/>
      <c r="G961" s="261"/>
      <c r="H961" s="685" t="s">
        <v>136</v>
      </c>
      <c r="I961" s="750" t="s">
        <v>1464</v>
      </c>
      <c r="J961" s="54" t="s">
        <v>1463</v>
      </c>
      <c r="K961" s="400" t="s">
        <v>1462</v>
      </c>
      <c r="L961" s="7"/>
      <c r="M961" s="7"/>
      <c r="N961" s="92"/>
      <c r="O961" s="67"/>
      <c r="P961" s="67"/>
      <c r="Q961" s="67"/>
      <c r="R961" s="67"/>
      <c r="S961" s="67"/>
    </row>
    <row r="962" spans="1:19" s="4" customFormat="1" ht="15">
      <c r="A962" s="261"/>
      <c r="B962" s="262"/>
      <c r="C962" s="261"/>
      <c r="D962" s="261"/>
      <c r="E962" s="261"/>
      <c r="F962" s="261"/>
      <c r="G962" s="261"/>
      <c r="H962" s="686"/>
      <c r="I962" s="878"/>
      <c r="J962" s="54"/>
      <c r="K962" s="400" t="s">
        <v>171</v>
      </c>
      <c r="L962" s="7"/>
      <c r="M962" s="7"/>
      <c r="N962" s="92"/>
      <c r="O962" s="67"/>
      <c r="P962" s="67"/>
      <c r="Q962" s="67"/>
      <c r="R962" s="67"/>
      <c r="S962" s="67"/>
    </row>
    <row r="963" spans="1:19" s="4" customFormat="1" ht="30">
      <c r="A963" s="261"/>
      <c r="B963" s="262"/>
      <c r="C963" s="261"/>
      <c r="D963" s="261"/>
      <c r="E963" s="261"/>
      <c r="F963" s="261"/>
      <c r="G963" s="261"/>
      <c r="H963" s="686"/>
      <c r="I963" s="878"/>
      <c r="J963" s="54" t="s">
        <v>1465</v>
      </c>
      <c r="K963" s="393" t="s">
        <v>149</v>
      </c>
      <c r="L963" s="7"/>
      <c r="M963" s="7"/>
      <c r="N963" s="92"/>
      <c r="O963" s="67"/>
      <c r="P963" s="67"/>
      <c r="Q963" s="67"/>
      <c r="R963" s="67"/>
      <c r="S963" s="67"/>
    </row>
    <row r="964" spans="1:19" s="4" customFormat="1" ht="30">
      <c r="A964" s="261"/>
      <c r="B964" s="262"/>
      <c r="C964" s="261"/>
      <c r="D964" s="261"/>
      <c r="E964" s="261"/>
      <c r="F964" s="261"/>
      <c r="G964" s="261"/>
      <c r="H964" s="686"/>
      <c r="I964" s="878"/>
      <c r="J964" s="54"/>
      <c r="K964" s="393" t="s">
        <v>146</v>
      </c>
      <c r="L964" s="7"/>
      <c r="M964" s="7"/>
      <c r="N964" s="92"/>
      <c r="O964" s="67"/>
      <c r="P964" s="67"/>
      <c r="Q964" s="67"/>
      <c r="R964" s="67"/>
      <c r="S964" s="67"/>
    </row>
    <row r="965" spans="1:19" s="4" customFormat="1" ht="15">
      <c r="A965" s="261"/>
      <c r="B965" s="262"/>
      <c r="C965" s="261"/>
      <c r="D965" s="261"/>
      <c r="E965" s="261"/>
      <c r="F965" s="261"/>
      <c r="G965" s="261"/>
      <c r="H965" s="686"/>
      <c r="I965" s="878"/>
      <c r="J965" s="54" t="s">
        <v>1469</v>
      </c>
      <c r="K965" s="393" t="s">
        <v>170</v>
      </c>
      <c r="L965" s="287"/>
      <c r="M965" s="7"/>
      <c r="N965" s="92"/>
      <c r="O965" s="67"/>
      <c r="P965" s="67"/>
      <c r="Q965" s="67"/>
      <c r="R965" s="67"/>
      <c r="S965" s="67"/>
    </row>
    <row r="966" spans="1:19" s="4" customFormat="1" ht="15">
      <c r="A966" s="261"/>
      <c r="B966" s="262"/>
      <c r="C966" s="261"/>
      <c r="D966" s="261"/>
      <c r="E966" s="261"/>
      <c r="F966" s="261"/>
      <c r="G966" s="261"/>
      <c r="H966" s="686"/>
      <c r="I966" s="878"/>
      <c r="J966" s="54"/>
      <c r="K966" s="393" t="s">
        <v>139</v>
      </c>
      <c r="L966" s="287"/>
      <c r="M966" s="7"/>
      <c r="N966" s="92"/>
      <c r="O966" s="67"/>
      <c r="P966" s="67"/>
      <c r="Q966" s="67"/>
      <c r="R966" s="67"/>
      <c r="S966" s="67"/>
    </row>
    <row r="967" spans="1:19" s="4" customFormat="1" ht="30">
      <c r="A967" s="261"/>
      <c r="B967" s="262"/>
      <c r="C967" s="261"/>
      <c r="D967" s="261"/>
      <c r="E967" s="261"/>
      <c r="F967" s="261"/>
      <c r="G967" s="261"/>
      <c r="H967" s="686"/>
      <c r="I967" s="878"/>
      <c r="J967" s="54" t="s">
        <v>1470</v>
      </c>
      <c r="K967" s="393" t="s">
        <v>150</v>
      </c>
      <c r="L967" s="7"/>
      <c r="M967" s="7"/>
      <c r="N967" s="92"/>
      <c r="O967" s="67"/>
      <c r="P967" s="67"/>
      <c r="Q967" s="67"/>
      <c r="R967" s="67"/>
      <c r="S967" s="67"/>
    </row>
    <row r="968" spans="1:19" s="4" customFormat="1" ht="30">
      <c r="A968" s="261"/>
      <c r="B968" s="262"/>
      <c r="C968" s="261"/>
      <c r="D968" s="261"/>
      <c r="E968" s="261"/>
      <c r="F968" s="261"/>
      <c r="G968" s="261"/>
      <c r="H968" s="687"/>
      <c r="I968" s="751"/>
      <c r="J968" s="54"/>
      <c r="K968" s="393" t="s">
        <v>141</v>
      </c>
      <c r="L968" s="7"/>
      <c r="M968" s="7"/>
      <c r="N968" s="92"/>
      <c r="O968" s="67"/>
      <c r="P968" s="67"/>
      <c r="Q968" s="67"/>
      <c r="R968" s="67"/>
      <c r="S968" s="67"/>
    </row>
    <row r="969" spans="1:19" ht="14.25" customHeight="1" thickBot="1">
      <c r="A969" s="261"/>
      <c r="B969" s="262"/>
      <c r="C969" s="261"/>
      <c r="D969" s="261"/>
      <c r="E969" s="261"/>
      <c r="F969" s="261"/>
      <c r="G969" s="261"/>
      <c r="H969" s="261"/>
      <c r="I969" s="261"/>
      <c r="J969" s="261"/>
      <c r="K969" s="39" t="s">
        <v>1045</v>
      </c>
      <c r="L969" s="282"/>
      <c r="M969" s="401">
        <f>SUM(M892:M968)</f>
        <v>1436</v>
      </c>
      <c r="N969" s="9"/>
      <c r="O969" s="8"/>
      <c r="P969" s="8"/>
      <c r="Q969" s="8"/>
      <c r="R969" s="8"/>
      <c r="S969" s="6"/>
    </row>
    <row r="970" spans="1:256" ht="13.5" customHeight="1" thickBot="1">
      <c r="A970" s="261"/>
      <c r="B970" s="262"/>
      <c r="C970" s="261"/>
      <c r="D970" s="261"/>
      <c r="E970" s="261"/>
      <c r="F970" s="261"/>
      <c r="G970" s="261"/>
      <c r="H970" s="261"/>
      <c r="I970" s="261"/>
      <c r="J970" s="261"/>
      <c r="K970" s="8"/>
      <c r="L970" s="66"/>
      <c r="M970" s="67"/>
      <c r="N970" s="6"/>
      <c r="O970" s="92"/>
      <c r="P970" s="92"/>
      <c r="Q970" s="92"/>
      <c r="R970" s="92"/>
      <c r="S970" s="92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 s="21"/>
      <c r="FC970" s="21"/>
      <c r="FD970" s="21"/>
      <c r="FE970" s="21"/>
      <c r="FF970" s="21"/>
      <c r="FG970" s="21"/>
      <c r="FH970" s="21"/>
      <c r="FI970" s="21"/>
      <c r="FJ970" s="21"/>
      <c r="FK970" s="21"/>
      <c r="FL970" s="21"/>
      <c r="FM970" s="21"/>
      <c r="FN970" s="21"/>
      <c r="FO970" s="21"/>
      <c r="FP970" s="21"/>
      <c r="FQ970" s="21"/>
      <c r="FR970" s="21"/>
      <c r="FS970" s="21"/>
      <c r="FT970" s="21"/>
      <c r="FU970" s="21"/>
      <c r="FV970" s="21"/>
      <c r="FW970" s="21"/>
      <c r="FX970" s="21"/>
      <c r="FY970" s="21"/>
      <c r="FZ970" s="21"/>
      <c r="GA970" s="21"/>
      <c r="GB970" s="21"/>
      <c r="GC970" s="21"/>
      <c r="GD970" s="21"/>
      <c r="GE970" s="21"/>
      <c r="GF970" s="21"/>
      <c r="GG970" s="21"/>
      <c r="GH970" s="21"/>
      <c r="GI970" s="21"/>
      <c r="GJ970" s="21"/>
      <c r="GK970" s="21"/>
      <c r="GL970" s="21"/>
      <c r="GM970" s="21"/>
      <c r="GN970" s="21"/>
      <c r="GO970" s="21"/>
      <c r="GP970" s="21"/>
      <c r="GQ970" s="21"/>
      <c r="GR970" s="21"/>
      <c r="GS970" s="21"/>
      <c r="GT970" s="21"/>
      <c r="GU970" s="21"/>
      <c r="GV970" s="21"/>
      <c r="GW970" s="21"/>
      <c r="GX970" s="21"/>
      <c r="GY970" s="21"/>
      <c r="GZ970" s="21"/>
      <c r="HA970" s="21"/>
      <c r="HB970" s="21"/>
      <c r="HC970" s="21"/>
      <c r="HD970" s="21"/>
      <c r="HE970" s="21"/>
      <c r="HF970" s="21"/>
      <c r="HG970" s="21"/>
      <c r="HH970" s="21"/>
      <c r="HI970" s="21"/>
      <c r="HJ970" s="21"/>
      <c r="HK970" s="21"/>
      <c r="HL970" s="21"/>
      <c r="HM970" s="21"/>
      <c r="HN970" s="21"/>
      <c r="HO970" s="21"/>
      <c r="HP970" s="21"/>
      <c r="HQ970" s="21"/>
      <c r="HR970" s="21"/>
      <c r="HS970" s="21"/>
      <c r="HT970" s="21"/>
      <c r="HU970" s="21"/>
      <c r="HV970" s="21"/>
      <c r="HW970" s="21"/>
      <c r="HX970" s="21"/>
      <c r="HY970" s="21"/>
      <c r="HZ970" s="21"/>
      <c r="IA970" s="21"/>
      <c r="IB970" s="21"/>
      <c r="IC970" s="21"/>
      <c r="ID970" s="21"/>
      <c r="IE970" s="21"/>
      <c r="IF970" s="21"/>
      <c r="IG970" s="21"/>
      <c r="IH970" s="21"/>
      <c r="II970" s="21"/>
      <c r="IJ970" s="21"/>
      <c r="IK970" s="21"/>
      <c r="IL970" s="21"/>
      <c r="IM970" s="21"/>
      <c r="IN970" s="21"/>
      <c r="IO970" s="21"/>
      <c r="IP970" s="21"/>
      <c r="IQ970" s="21"/>
      <c r="IR970" s="21"/>
      <c r="IS970" s="21"/>
      <c r="IT970" s="21"/>
      <c r="IU970" s="21"/>
      <c r="IV970" s="21"/>
    </row>
    <row r="971" spans="1:256" ht="13.5" customHeight="1" thickBot="1">
      <c r="A971" s="261"/>
      <c r="B971" s="262"/>
      <c r="C971" s="261"/>
      <c r="D971" s="261"/>
      <c r="E971" s="261"/>
      <c r="F971" s="261"/>
      <c r="G971" s="261"/>
      <c r="H971" s="261"/>
      <c r="I971" s="261"/>
      <c r="J971" s="261"/>
      <c r="K971" s="27" t="s">
        <v>1046</v>
      </c>
      <c r="L971" s="113"/>
      <c r="M971" s="89">
        <f>SUM(M843,M882,M886,M969)</f>
        <v>6680</v>
      </c>
      <c r="N971" s="6"/>
      <c r="O971" s="92"/>
      <c r="P971" s="92"/>
      <c r="Q971" s="92"/>
      <c r="R971" s="92"/>
      <c r="S971" s="92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  <c r="FJ971" s="21"/>
      <c r="FK971" s="21"/>
      <c r="FL971" s="21"/>
      <c r="FM971" s="21"/>
      <c r="FN971" s="21"/>
      <c r="FO971" s="21"/>
      <c r="FP971" s="21"/>
      <c r="FQ971" s="21"/>
      <c r="FR971" s="21"/>
      <c r="FS971" s="21"/>
      <c r="FT971" s="21"/>
      <c r="FU971" s="21"/>
      <c r="FV971" s="21"/>
      <c r="FW971" s="21"/>
      <c r="FX971" s="21"/>
      <c r="FY971" s="21"/>
      <c r="FZ971" s="21"/>
      <c r="GA971" s="21"/>
      <c r="GB971" s="21"/>
      <c r="GC971" s="21"/>
      <c r="GD971" s="21"/>
      <c r="GE971" s="21"/>
      <c r="GF971" s="21"/>
      <c r="GG971" s="21"/>
      <c r="GH971" s="21"/>
      <c r="GI971" s="21"/>
      <c r="GJ971" s="21"/>
      <c r="GK971" s="21"/>
      <c r="GL971" s="21"/>
      <c r="GM971" s="21"/>
      <c r="GN971" s="21"/>
      <c r="GO971" s="21"/>
      <c r="GP971" s="21"/>
      <c r="GQ971" s="21"/>
      <c r="GR971" s="21"/>
      <c r="GS971" s="21"/>
      <c r="GT971" s="21"/>
      <c r="GU971" s="21"/>
      <c r="GV971" s="21"/>
      <c r="GW971" s="21"/>
      <c r="GX971" s="21"/>
      <c r="GY971" s="21"/>
      <c r="GZ971" s="21"/>
      <c r="HA971" s="21"/>
      <c r="HB971" s="21"/>
      <c r="HC971" s="21"/>
      <c r="HD971" s="21"/>
      <c r="HE971" s="21"/>
      <c r="HF971" s="21"/>
      <c r="HG971" s="21"/>
      <c r="HH971" s="21"/>
      <c r="HI971" s="21"/>
      <c r="HJ971" s="21"/>
      <c r="HK971" s="21"/>
      <c r="HL971" s="21"/>
      <c r="HM971" s="21"/>
      <c r="HN971" s="21"/>
      <c r="HO971" s="21"/>
      <c r="HP971" s="21"/>
      <c r="HQ971" s="21"/>
      <c r="HR971" s="21"/>
      <c r="HS971" s="21"/>
      <c r="HT971" s="21"/>
      <c r="HU971" s="21"/>
      <c r="HV971" s="21"/>
      <c r="HW971" s="21"/>
      <c r="HX971" s="21"/>
      <c r="HY971" s="21"/>
      <c r="HZ971" s="21"/>
      <c r="IA971" s="21"/>
      <c r="IB971" s="21"/>
      <c r="IC971" s="21"/>
      <c r="ID971" s="21"/>
      <c r="IE971" s="21"/>
      <c r="IF971" s="21"/>
      <c r="IG971" s="21"/>
      <c r="IH971" s="21"/>
      <c r="II971" s="21"/>
      <c r="IJ971" s="21"/>
      <c r="IK971" s="21"/>
      <c r="IL971" s="21"/>
      <c r="IM971" s="21"/>
      <c r="IN971" s="21"/>
      <c r="IO971" s="21"/>
      <c r="IP971" s="21"/>
      <c r="IQ971" s="21"/>
      <c r="IR971" s="21"/>
      <c r="IS971" s="21"/>
      <c r="IT971" s="21"/>
      <c r="IU971" s="21"/>
      <c r="IV971" s="21"/>
    </row>
    <row r="972" spans="1:22" ht="13.5" customHeight="1">
      <c r="A972" s="261"/>
      <c r="B972" s="262"/>
      <c r="C972" s="261"/>
      <c r="D972" s="261"/>
      <c r="E972" s="261"/>
      <c r="F972" s="261"/>
      <c r="G972" s="261"/>
      <c r="H972" s="261"/>
      <c r="I972" s="261"/>
      <c r="J972" s="235"/>
      <c r="K972" s="235"/>
      <c r="L972" s="235"/>
      <c r="M972" s="166" t="s">
        <v>19</v>
      </c>
      <c r="N972" s="6"/>
      <c r="O972" s="163">
        <f aca="true" t="shared" si="2" ref="O972:V972">SUM(O751:O971)</f>
        <v>52</v>
      </c>
      <c r="P972" s="163">
        <f t="shared" si="2"/>
        <v>27</v>
      </c>
      <c r="Q972" s="163">
        <f t="shared" si="2"/>
        <v>8</v>
      </c>
      <c r="R972" s="163">
        <f t="shared" si="2"/>
        <v>12</v>
      </c>
      <c r="S972" s="246">
        <f t="shared" si="2"/>
        <v>16</v>
      </c>
      <c r="T972" s="7">
        <f t="shared" si="2"/>
        <v>6</v>
      </c>
      <c r="U972" s="7">
        <f t="shared" si="2"/>
        <v>5</v>
      </c>
      <c r="V972" s="7">
        <f t="shared" si="2"/>
        <v>4</v>
      </c>
    </row>
    <row r="973" spans="1:18" ht="15">
      <c r="A973" s="261"/>
      <c r="B973" s="262"/>
      <c r="C973" s="261"/>
      <c r="D973" s="261"/>
      <c r="E973" s="261"/>
      <c r="F973" s="261"/>
      <c r="G973" s="261"/>
      <c r="H973" s="261"/>
      <c r="I973" s="261"/>
      <c r="J973" s="261"/>
      <c r="K973" s="261"/>
      <c r="L973" s="261"/>
      <c r="M973" s="261"/>
      <c r="N973" s="261"/>
      <c r="O973" s="109"/>
      <c r="P973" s="67"/>
      <c r="Q973" s="67"/>
      <c r="R973" s="67"/>
    </row>
    <row r="974" spans="1:19" ht="60">
      <c r="A974" s="95" t="s">
        <v>1018</v>
      </c>
      <c r="B974" s="95" t="s">
        <v>1015</v>
      </c>
      <c r="C974" s="95" t="s">
        <v>6</v>
      </c>
      <c r="D974" s="95" t="s">
        <v>662</v>
      </c>
      <c r="E974" s="96" t="s">
        <v>1033</v>
      </c>
      <c r="F974" s="97" t="s">
        <v>1034</v>
      </c>
      <c r="G974" s="95" t="s">
        <v>7</v>
      </c>
      <c r="H974" s="95" t="s">
        <v>1019</v>
      </c>
      <c r="I974" s="98" t="s">
        <v>626</v>
      </c>
      <c r="J974" s="99" t="s">
        <v>930</v>
      </c>
      <c r="K974" s="95" t="s">
        <v>931</v>
      </c>
      <c r="L974" s="110" t="s">
        <v>1017</v>
      </c>
      <c r="M974" s="199" t="s">
        <v>1043</v>
      </c>
      <c r="N974" s="9"/>
      <c r="O974" s="8"/>
      <c r="P974" s="8"/>
      <c r="Q974" s="8"/>
      <c r="R974" s="8"/>
      <c r="S974" s="6"/>
    </row>
    <row r="975" spans="1:19" ht="14.25" customHeight="1">
      <c r="A975" s="35"/>
      <c r="B975" s="17" t="s">
        <v>1045</v>
      </c>
      <c r="C975" s="35">
        <f>SUM(M983)</f>
        <v>26</v>
      </c>
      <c r="D975" s="234" t="s">
        <v>416</v>
      </c>
      <c r="E975" s="236"/>
      <c r="F975" s="19"/>
      <c r="I975" s="24"/>
      <c r="J975" s="25"/>
      <c r="K975" s="43"/>
      <c r="L975" s="66"/>
      <c r="M975" s="67"/>
      <c r="N975" s="9"/>
      <c r="O975" s="8"/>
      <c r="P975" s="8"/>
      <c r="Q975" s="8"/>
      <c r="R975" s="8"/>
      <c r="S975" s="6"/>
    </row>
    <row r="976" spans="1:21" ht="28.5" customHeight="1">
      <c r="A976" s="10"/>
      <c r="B976" s="4"/>
      <c r="C976" s="10"/>
      <c r="D976" s="10"/>
      <c r="E976" s="31"/>
      <c r="F976" s="33"/>
      <c r="G976" s="117"/>
      <c r="H976" s="474" t="s">
        <v>404</v>
      </c>
      <c r="I976" s="474" t="s">
        <v>405</v>
      </c>
      <c r="J976" s="471" t="s">
        <v>382</v>
      </c>
      <c r="K976" s="51" t="s">
        <v>406</v>
      </c>
      <c r="L976" s="187"/>
      <c r="M976" s="59"/>
      <c r="N976" s="9"/>
      <c r="O976" s="8"/>
      <c r="P976" s="8"/>
      <c r="Q976" s="8"/>
      <c r="R976" s="8"/>
      <c r="S976" s="4"/>
      <c r="T976" s="4"/>
      <c r="U976" s="4"/>
    </row>
    <row r="977" spans="1:19" ht="14.25" customHeight="1">
      <c r="A977" s="130">
        <v>1</v>
      </c>
      <c r="B977" s="152" t="s">
        <v>407</v>
      </c>
      <c r="C977" s="130" t="s">
        <v>1022</v>
      </c>
      <c r="D977" s="130"/>
      <c r="E977" s="130"/>
      <c r="F977" s="130"/>
      <c r="G977" s="130"/>
      <c r="H977" s="695" t="s">
        <v>404</v>
      </c>
      <c r="I977" s="695" t="s">
        <v>405</v>
      </c>
      <c r="J977" s="668" t="s">
        <v>382</v>
      </c>
      <c r="K977" s="690" t="s">
        <v>411</v>
      </c>
      <c r="L977" s="148"/>
      <c r="M977" s="148"/>
      <c r="N977" s="9"/>
      <c r="O977" s="8"/>
      <c r="P977" s="8"/>
      <c r="Q977" s="8"/>
      <c r="R977" s="8"/>
      <c r="S977" s="8"/>
    </row>
    <row r="978" spans="1:19" ht="15">
      <c r="A978" s="130">
        <v>2</v>
      </c>
      <c r="B978" s="152" t="s">
        <v>408</v>
      </c>
      <c r="C978" s="130" t="s">
        <v>869</v>
      </c>
      <c r="D978" s="130"/>
      <c r="E978" s="130"/>
      <c r="F978" s="130"/>
      <c r="G978" s="130"/>
      <c r="H978" s="695"/>
      <c r="I978" s="695"/>
      <c r="J978" s="668"/>
      <c r="K978" s="666"/>
      <c r="L978" s="148"/>
      <c r="M978" s="148"/>
      <c r="N978" s="9"/>
      <c r="O978" s="8"/>
      <c r="P978" s="8"/>
      <c r="Q978" s="8"/>
      <c r="R978" s="8"/>
      <c r="S978" s="8"/>
    </row>
    <row r="979" spans="1:19" ht="15">
      <c r="A979" s="130">
        <v>3</v>
      </c>
      <c r="B979" s="152" t="s">
        <v>409</v>
      </c>
      <c r="C979" s="130" t="s">
        <v>1058</v>
      </c>
      <c r="D979" s="130"/>
      <c r="E979" s="130"/>
      <c r="F979" s="130"/>
      <c r="G979" s="130"/>
      <c r="H979" s="695"/>
      <c r="I979" s="695"/>
      <c r="J979" s="668"/>
      <c r="K979" s="666"/>
      <c r="L979" s="148"/>
      <c r="M979" s="148"/>
      <c r="N979" s="9"/>
      <c r="O979" s="8"/>
      <c r="P979" s="8"/>
      <c r="Q979" s="8"/>
      <c r="R979" s="8"/>
      <c r="S979" s="8"/>
    </row>
    <row r="980" spans="1:19" ht="15">
      <c r="A980" s="130"/>
      <c r="B980" s="152" t="s">
        <v>410</v>
      </c>
      <c r="C980" s="130" t="s">
        <v>1029</v>
      </c>
      <c r="D980" s="130" t="s">
        <v>413</v>
      </c>
      <c r="E980" s="130"/>
      <c r="F980" s="130"/>
      <c r="G980" s="130"/>
      <c r="H980" s="695"/>
      <c r="I980" s="695"/>
      <c r="J980" s="668"/>
      <c r="K980" s="666"/>
      <c r="L980" s="148"/>
      <c r="M980" s="148"/>
      <c r="N980" s="9"/>
      <c r="O980" s="8"/>
      <c r="P980" s="8"/>
      <c r="Q980" s="8"/>
      <c r="R980" s="8"/>
      <c r="S980" s="8"/>
    </row>
    <row r="981" spans="1:19" ht="15">
      <c r="A981" s="130">
        <v>4</v>
      </c>
      <c r="B981" s="152" t="s">
        <v>412</v>
      </c>
      <c r="C981" s="130" t="s">
        <v>666</v>
      </c>
      <c r="D981" s="130"/>
      <c r="E981" s="130"/>
      <c r="F981" s="130"/>
      <c r="G981" s="130"/>
      <c r="H981" s="695"/>
      <c r="I981" s="695"/>
      <c r="J981" s="668"/>
      <c r="K981" s="666" t="s">
        <v>415</v>
      </c>
      <c r="L981" s="148">
        <v>2</v>
      </c>
      <c r="M981" s="148">
        <v>13</v>
      </c>
      <c r="N981" s="9"/>
      <c r="O981" s="8"/>
      <c r="P981" s="8"/>
      <c r="Q981" s="8"/>
      <c r="R981" s="8"/>
      <c r="S981" s="8"/>
    </row>
    <row r="982" spans="1:19" ht="15">
      <c r="A982" s="130"/>
      <c r="B982" s="152" t="s">
        <v>414</v>
      </c>
      <c r="C982" s="130" t="s">
        <v>1029</v>
      </c>
      <c r="D982" s="130"/>
      <c r="E982" s="130"/>
      <c r="F982" s="130"/>
      <c r="G982" s="130"/>
      <c r="H982" s="695"/>
      <c r="I982" s="695"/>
      <c r="J982" s="668"/>
      <c r="K982" s="666"/>
      <c r="L982" s="148">
        <v>2</v>
      </c>
      <c r="M982" s="148">
        <v>13</v>
      </c>
      <c r="N982" s="9"/>
      <c r="O982" s="8"/>
      <c r="P982" s="8"/>
      <c r="Q982" s="8"/>
      <c r="R982" s="8"/>
      <c r="S982" s="8"/>
    </row>
    <row r="983" spans="1:18" ht="14.25" customHeight="1" thickBot="1">
      <c r="A983" s="261"/>
      <c r="B983" s="262"/>
      <c r="C983" s="261"/>
      <c r="D983" s="261"/>
      <c r="E983" s="261"/>
      <c r="F983" s="261"/>
      <c r="G983" s="261"/>
      <c r="H983" s="261"/>
      <c r="I983" s="261"/>
      <c r="J983" s="261"/>
      <c r="K983" s="422" t="s">
        <v>1045</v>
      </c>
      <c r="L983" s="425"/>
      <c r="M983" s="426">
        <f>SUM(M977:M982)</f>
        <v>26</v>
      </c>
      <c r="N983" s="9"/>
      <c r="O983" s="8"/>
      <c r="P983" s="8"/>
      <c r="Q983" s="8"/>
      <c r="R983" s="8"/>
    </row>
    <row r="984" spans="1:18" ht="14.25" customHeight="1">
      <c r="A984" s="261"/>
      <c r="B984" s="262"/>
      <c r="C984" s="261"/>
      <c r="D984" s="261"/>
      <c r="E984" s="261"/>
      <c r="F984" s="261"/>
      <c r="G984" s="261"/>
      <c r="H984" s="261"/>
      <c r="I984" s="261"/>
      <c r="J984" s="235"/>
      <c r="K984" s="235"/>
      <c r="L984" s="235"/>
      <c r="M984" s="166" t="s">
        <v>19</v>
      </c>
      <c r="N984" s="6"/>
      <c r="O984" s="8"/>
      <c r="P984" s="8"/>
      <c r="Q984" s="8"/>
      <c r="R984" s="8"/>
    </row>
    <row r="985" spans="1:20" ht="14.25" customHeight="1">
      <c r="A985" s="261"/>
      <c r="B985" s="262"/>
      <c r="C985" s="261"/>
      <c r="D985" s="261"/>
      <c r="E985" s="261"/>
      <c r="F985" s="261"/>
      <c r="G985" s="261"/>
      <c r="H985" s="261"/>
      <c r="I985" s="261"/>
      <c r="J985" s="261"/>
      <c r="K985" s="261"/>
      <c r="L985" s="261"/>
      <c r="M985" s="261"/>
      <c r="N985" s="261"/>
      <c r="O985" s="8"/>
      <c r="P985" s="8"/>
      <c r="Q985" s="8"/>
      <c r="R985" s="8"/>
      <c r="S985" s="129"/>
      <c r="T985" s="129"/>
    </row>
    <row r="986" spans="1:22" ht="60">
      <c r="A986" s="95" t="s">
        <v>1018</v>
      </c>
      <c r="B986" s="95" t="s">
        <v>1015</v>
      </c>
      <c r="C986" s="95" t="s">
        <v>6</v>
      </c>
      <c r="D986" s="95" t="s">
        <v>662</v>
      </c>
      <c r="E986" s="96" t="s">
        <v>1033</v>
      </c>
      <c r="F986" s="97" t="s">
        <v>1034</v>
      </c>
      <c r="G986" s="95" t="s">
        <v>7</v>
      </c>
      <c r="H986" s="95" t="s">
        <v>1019</v>
      </c>
      <c r="I986" s="98" t="s">
        <v>626</v>
      </c>
      <c r="J986" s="99" t="s">
        <v>930</v>
      </c>
      <c r="K986" s="95" t="s">
        <v>931</v>
      </c>
      <c r="L986" s="110" t="s">
        <v>1017</v>
      </c>
      <c r="M986" s="199" t="s">
        <v>1043</v>
      </c>
      <c r="N986" s="9"/>
      <c r="O986" s="105" t="s">
        <v>656</v>
      </c>
      <c r="P986" s="98" t="s">
        <v>657</v>
      </c>
      <c r="Q986" s="98" t="s">
        <v>658</v>
      </c>
      <c r="R986" s="98" t="s">
        <v>659</v>
      </c>
      <c r="S986" s="219" t="s">
        <v>1190</v>
      </c>
      <c r="T986" s="98" t="s">
        <v>657</v>
      </c>
      <c r="U986" s="98" t="s">
        <v>658</v>
      </c>
      <c r="V986" s="98" t="s">
        <v>659</v>
      </c>
    </row>
    <row r="987" spans="1:22" ht="14.25" customHeight="1">
      <c r="A987" s="35"/>
      <c r="B987" s="17" t="s">
        <v>1045</v>
      </c>
      <c r="C987" s="35">
        <f>SUM(M1008)</f>
        <v>198</v>
      </c>
      <c r="D987" s="234" t="s">
        <v>514</v>
      </c>
      <c r="E987" s="236"/>
      <c r="F987" s="19"/>
      <c r="I987" s="24"/>
      <c r="J987" s="25"/>
      <c r="K987" s="43"/>
      <c r="L987" s="66"/>
      <c r="M987" s="67"/>
      <c r="N987" s="9"/>
      <c r="O987" s="8"/>
      <c r="P987" s="8"/>
      <c r="Q987" s="8"/>
      <c r="R987" s="8"/>
      <c r="S987" s="6"/>
      <c r="T987" s="14"/>
      <c r="U987" s="14"/>
      <c r="V987" s="14"/>
    </row>
    <row r="988" spans="1:19" ht="15">
      <c r="A988" s="130">
        <v>1</v>
      </c>
      <c r="B988" s="152" t="s">
        <v>517</v>
      </c>
      <c r="C988" s="130" t="s">
        <v>1057</v>
      </c>
      <c r="D988" s="130" t="s">
        <v>669</v>
      </c>
      <c r="E988" s="130">
        <v>2</v>
      </c>
      <c r="F988" s="130">
        <v>6</v>
      </c>
      <c r="G988" s="130" t="s">
        <v>1042</v>
      </c>
      <c r="H988" s="685" t="s">
        <v>94</v>
      </c>
      <c r="I988" s="377" t="s">
        <v>518</v>
      </c>
      <c r="J988" s="308"/>
      <c r="K988" s="21" t="s">
        <v>519</v>
      </c>
      <c r="L988" s="118"/>
      <c r="M988" s="740">
        <v>10</v>
      </c>
      <c r="N988" s="9" t="s">
        <v>580</v>
      </c>
      <c r="O988" s="8"/>
      <c r="P988" s="8"/>
      <c r="Q988" s="8"/>
      <c r="R988" s="8"/>
      <c r="S988" s="6"/>
    </row>
    <row r="989" spans="1:19" ht="15">
      <c r="A989" s="261"/>
      <c r="B989" s="262"/>
      <c r="C989" s="261"/>
      <c r="D989" s="261"/>
      <c r="E989" s="261"/>
      <c r="F989" s="261"/>
      <c r="G989" s="261"/>
      <c r="H989" s="686"/>
      <c r="I989" s="303" t="s">
        <v>520</v>
      </c>
      <c r="J989" s="291"/>
      <c r="K989" s="292"/>
      <c r="L989" s="376"/>
      <c r="M989" s="742"/>
      <c r="N989" s="9"/>
      <c r="O989" s="8"/>
      <c r="P989" s="8"/>
      <c r="Q989" s="8"/>
      <c r="R989" s="8"/>
      <c r="S989" s="6"/>
    </row>
    <row r="990" spans="1:19" ht="15">
      <c r="A990" s="261"/>
      <c r="B990" s="262"/>
      <c r="C990" s="261"/>
      <c r="D990" s="261"/>
      <c r="E990" s="261"/>
      <c r="F990" s="261"/>
      <c r="G990" s="261"/>
      <c r="H990" s="686"/>
      <c r="I990" s="377" t="s">
        <v>913</v>
      </c>
      <c r="J990" s="308"/>
      <c r="K990" s="21" t="s">
        <v>519</v>
      </c>
      <c r="L990" s="118"/>
      <c r="M990" s="740"/>
      <c r="N990" s="9" t="s">
        <v>580</v>
      </c>
      <c r="O990" s="8"/>
      <c r="P990" s="8"/>
      <c r="Q990" s="8"/>
      <c r="R990" s="8"/>
      <c r="S990" s="6"/>
    </row>
    <row r="991" spans="1:19" ht="15">
      <c r="A991" s="261"/>
      <c r="B991" s="262"/>
      <c r="C991" s="261"/>
      <c r="D991" s="261"/>
      <c r="E991" s="261"/>
      <c r="F991" s="261"/>
      <c r="G991" s="261"/>
      <c r="H991" s="686"/>
      <c r="I991" s="303" t="s">
        <v>914</v>
      </c>
      <c r="J991" s="291"/>
      <c r="K991" s="292"/>
      <c r="L991" s="376"/>
      <c r="M991" s="742"/>
      <c r="N991" s="9"/>
      <c r="O991" s="8"/>
      <c r="P991" s="8"/>
      <c r="Q991" s="8"/>
      <c r="R991" s="8"/>
      <c r="S991" s="6"/>
    </row>
    <row r="992" spans="1:19" ht="15">
      <c r="A992" s="261"/>
      <c r="B992" s="262"/>
      <c r="C992" s="261"/>
      <c r="D992" s="261"/>
      <c r="E992" s="261"/>
      <c r="F992" s="261"/>
      <c r="G992" s="261"/>
      <c r="H992" s="686"/>
      <c r="I992" s="375" t="s">
        <v>515</v>
      </c>
      <c r="J992" s="30"/>
      <c r="K992" s="21"/>
      <c r="L992" s="118"/>
      <c r="M992" s="741">
        <v>10</v>
      </c>
      <c r="N992" s="9" t="s">
        <v>1205</v>
      </c>
      <c r="O992" s="8"/>
      <c r="P992" s="8"/>
      <c r="Q992" s="8"/>
      <c r="R992" s="8"/>
      <c r="S992" s="6"/>
    </row>
    <row r="993" spans="1:19" ht="15">
      <c r="A993" s="261"/>
      <c r="B993" s="262"/>
      <c r="C993" s="261"/>
      <c r="D993" s="261"/>
      <c r="E993" s="261"/>
      <c r="F993" s="261"/>
      <c r="G993" s="261"/>
      <c r="H993" s="687"/>
      <c r="I993" s="350" t="s">
        <v>516</v>
      </c>
      <c r="J993" s="30"/>
      <c r="K993" s="21"/>
      <c r="L993" s="118"/>
      <c r="M993" s="742"/>
      <c r="N993" s="9"/>
      <c r="O993" s="8"/>
      <c r="P993" s="8"/>
      <c r="Q993" s="8"/>
      <c r="R993" s="8"/>
      <c r="S993" s="6"/>
    </row>
    <row r="994" spans="1:256" ht="30">
      <c r="A994" s="261"/>
      <c r="B994" s="262"/>
      <c r="C994" s="261"/>
      <c r="D994" s="261"/>
      <c r="E994" s="261"/>
      <c r="F994" s="261"/>
      <c r="G994" s="261"/>
      <c r="H994" s="261"/>
      <c r="I994" s="685" t="s">
        <v>109</v>
      </c>
      <c r="J994" s="752" t="s">
        <v>110</v>
      </c>
      <c r="K994" s="50" t="s">
        <v>1095</v>
      </c>
      <c r="L994" s="148"/>
      <c r="M994" s="148"/>
      <c r="N994" s="9"/>
      <c r="O994" s="209">
        <v>4</v>
      </c>
      <c r="P994" s="102"/>
      <c r="Q994" s="103"/>
      <c r="R994" s="104"/>
      <c r="IV994" s="8">
        <f>SUM(O994:IU994)</f>
        <v>4</v>
      </c>
    </row>
    <row r="995" spans="1:256" ht="15">
      <c r="A995" s="261"/>
      <c r="B995" s="262"/>
      <c r="C995" s="261"/>
      <c r="D995" s="261"/>
      <c r="E995" s="261"/>
      <c r="F995" s="261"/>
      <c r="G995" s="261"/>
      <c r="H995" s="261"/>
      <c r="I995" s="687"/>
      <c r="J995" s="753"/>
      <c r="K995" s="312" t="s">
        <v>1408</v>
      </c>
      <c r="L995" s="148"/>
      <c r="M995" s="148"/>
      <c r="N995" s="9"/>
      <c r="O995" s="100">
        <f>SUM(O994)</f>
        <v>4</v>
      </c>
      <c r="P995" s="102"/>
      <c r="Q995" s="103"/>
      <c r="R995" s="104"/>
      <c r="S995" s="6"/>
      <c r="IV995" s="8">
        <f>SUM(O995:IU995)</f>
        <v>4</v>
      </c>
    </row>
    <row r="996" spans="1:18" ht="30">
      <c r="A996" s="261"/>
      <c r="B996" s="262"/>
      <c r="C996" s="261"/>
      <c r="D996" s="261"/>
      <c r="E996" s="261"/>
      <c r="F996" s="261"/>
      <c r="G996" s="261"/>
      <c r="H996" s="261"/>
      <c r="I996" s="685" t="s">
        <v>108</v>
      </c>
      <c r="J996" s="752" t="s">
        <v>107</v>
      </c>
      <c r="K996" s="50" t="s">
        <v>1095</v>
      </c>
      <c r="L996" s="148"/>
      <c r="M996" s="148"/>
      <c r="N996" s="9"/>
      <c r="O996" s="209">
        <v>4</v>
      </c>
      <c r="P996" s="102"/>
      <c r="Q996" s="103"/>
      <c r="R996" s="104"/>
    </row>
    <row r="997" spans="1:19" ht="15">
      <c r="A997" s="261"/>
      <c r="B997" s="262"/>
      <c r="C997" s="261"/>
      <c r="D997" s="261"/>
      <c r="E997" s="261"/>
      <c r="F997" s="261"/>
      <c r="G997" s="261"/>
      <c r="H997" s="261"/>
      <c r="I997" s="687"/>
      <c r="J997" s="753"/>
      <c r="K997" s="312" t="s">
        <v>1408</v>
      </c>
      <c r="L997" s="148"/>
      <c r="M997" s="148"/>
      <c r="N997" s="9"/>
      <c r="O997" s="100"/>
      <c r="P997" s="102"/>
      <c r="Q997" s="103"/>
      <c r="R997" s="104"/>
      <c r="S997" s="6"/>
    </row>
    <row r="998" spans="1:18" ht="30">
      <c r="A998" s="261"/>
      <c r="B998" s="262"/>
      <c r="C998" s="261"/>
      <c r="D998" s="261"/>
      <c r="E998" s="261"/>
      <c r="F998" s="261"/>
      <c r="G998" s="261"/>
      <c r="H998" s="261"/>
      <c r="I998" s="685" t="s">
        <v>87</v>
      </c>
      <c r="J998" s="752" t="s">
        <v>1176</v>
      </c>
      <c r="K998" s="50" t="s">
        <v>1095</v>
      </c>
      <c r="L998" s="148"/>
      <c r="M998" s="148" t="s">
        <v>1029</v>
      </c>
      <c r="N998" s="9"/>
      <c r="O998" s="209">
        <v>4</v>
      </c>
      <c r="P998" s="102"/>
      <c r="Q998" s="103"/>
      <c r="R998" s="104"/>
    </row>
    <row r="999" spans="1:19" ht="15">
      <c r="A999" s="261"/>
      <c r="B999" s="262"/>
      <c r="C999" s="261"/>
      <c r="D999" s="261"/>
      <c r="E999" s="261"/>
      <c r="F999" s="261"/>
      <c r="G999" s="261"/>
      <c r="H999" s="261"/>
      <c r="I999" s="687"/>
      <c r="J999" s="753"/>
      <c r="K999" s="312" t="s">
        <v>1408</v>
      </c>
      <c r="L999" s="148"/>
      <c r="M999" s="148" t="s">
        <v>1029</v>
      </c>
      <c r="N999" s="9"/>
      <c r="O999" s="100"/>
      <c r="P999" s="102"/>
      <c r="Q999" s="103"/>
      <c r="R999" s="104"/>
      <c r="S999" s="6"/>
    </row>
    <row r="1000" spans="1:18" ht="45">
      <c r="A1000" s="261"/>
      <c r="B1000" s="262"/>
      <c r="C1000" s="261"/>
      <c r="D1000" s="261"/>
      <c r="E1000" s="261"/>
      <c r="F1000" s="261"/>
      <c r="G1000" s="261"/>
      <c r="H1000" s="261"/>
      <c r="I1000" s="127" t="s">
        <v>89</v>
      </c>
      <c r="J1000" s="413" t="s">
        <v>88</v>
      </c>
      <c r="K1000" s="50" t="s">
        <v>93</v>
      </c>
      <c r="L1000" s="148" t="s">
        <v>90</v>
      </c>
      <c r="M1000" s="148" t="s">
        <v>1029</v>
      </c>
      <c r="N1000" s="9"/>
      <c r="O1000" s="100">
        <v>8</v>
      </c>
      <c r="P1000" s="102"/>
      <c r="Q1000" s="103"/>
      <c r="R1000" s="104"/>
    </row>
    <row r="1001" spans="1:18" ht="30">
      <c r="A1001" s="261"/>
      <c r="B1001" s="262"/>
      <c r="C1001" s="261"/>
      <c r="D1001" s="261"/>
      <c r="E1001" s="261"/>
      <c r="F1001" s="261"/>
      <c r="G1001" s="261"/>
      <c r="H1001" s="261"/>
      <c r="I1001" s="685" t="s">
        <v>91</v>
      </c>
      <c r="J1001" s="752" t="s">
        <v>92</v>
      </c>
      <c r="K1001" s="50" t="s">
        <v>1095</v>
      </c>
      <c r="L1001" s="148">
        <v>3</v>
      </c>
      <c r="M1001" s="148">
        <v>44</v>
      </c>
      <c r="N1001" s="9"/>
      <c r="O1001" s="100">
        <v>3</v>
      </c>
      <c r="P1001" s="102"/>
      <c r="Q1001" s="103"/>
      <c r="R1001" s="104">
        <v>1</v>
      </c>
    </row>
    <row r="1002" spans="1:19" ht="15">
      <c r="A1002" s="261"/>
      <c r="B1002" s="262"/>
      <c r="C1002" s="261"/>
      <c r="D1002" s="261"/>
      <c r="E1002" s="261"/>
      <c r="F1002" s="261"/>
      <c r="G1002" s="261"/>
      <c r="H1002" s="261"/>
      <c r="I1002" s="687"/>
      <c r="J1002" s="753"/>
      <c r="K1002" s="312" t="s">
        <v>1408</v>
      </c>
      <c r="L1002" s="148">
        <v>2</v>
      </c>
      <c r="M1002" s="148">
        <v>52</v>
      </c>
      <c r="N1002" s="9"/>
      <c r="O1002" s="100">
        <v>4</v>
      </c>
      <c r="P1002" s="102"/>
      <c r="Q1002" s="103">
        <v>1</v>
      </c>
      <c r="R1002" s="104"/>
      <c r="S1002" s="6"/>
    </row>
    <row r="1003" spans="1:22" ht="30">
      <c r="A1003" s="261"/>
      <c r="B1003" s="262"/>
      <c r="C1003" s="261"/>
      <c r="D1003" s="261"/>
      <c r="E1003" s="261"/>
      <c r="F1003" s="261"/>
      <c r="G1003" s="261"/>
      <c r="H1003" s="261"/>
      <c r="I1003" s="750" t="s">
        <v>95</v>
      </c>
      <c r="J1003" s="752" t="s">
        <v>96</v>
      </c>
      <c r="K1003" s="50" t="s">
        <v>1095</v>
      </c>
      <c r="L1003" s="148" t="s">
        <v>740</v>
      </c>
      <c r="M1003" s="148" t="s">
        <v>1029</v>
      </c>
      <c r="N1003" s="9"/>
      <c r="S1003" s="101">
        <v>2</v>
      </c>
      <c r="T1003" s="102"/>
      <c r="U1003" s="103"/>
      <c r="V1003" s="104"/>
    </row>
    <row r="1004" spans="1:22" ht="15">
      <c r="A1004" s="261"/>
      <c r="B1004" s="262"/>
      <c r="C1004" s="261"/>
      <c r="D1004" s="261"/>
      <c r="E1004" s="261"/>
      <c r="F1004" s="261"/>
      <c r="G1004" s="261"/>
      <c r="H1004" s="261"/>
      <c r="I1004" s="751"/>
      <c r="J1004" s="753"/>
      <c r="K1004" s="312" t="s">
        <v>97</v>
      </c>
      <c r="L1004" s="148">
        <v>1</v>
      </c>
      <c r="M1004" s="148" t="s">
        <v>1029</v>
      </c>
      <c r="N1004" s="9"/>
      <c r="O1004" s="6"/>
      <c r="P1004" s="6"/>
      <c r="Q1004" s="6"/>
      <c r="R1004" s="6"/>
      <c r="S1004" s="101">
        <v>3</v>
      </c>
      <c r="T1004" s="102">
        <v>1</v>
      </c>
      <c r="U1004" s="103"/>
      <c r="V1004" s="104"/>
    </row>
    <row r="1005" spans="1:18" ht="30">
      <c r="A1005" s="261"/>
      <c r="B1005" s="262"/>
      <c r="C1005" s="261"/>
      <c r="D1005" s="261"/>
      <c r="E1005" s="261"/>
      <c r="F1005" s="261"/>
      <c r="G1005" s="261"/>
      <c r="H1005" s="261"/>
      <c r="I1005" s="879" t="s">
        <v>98</v>
      </c>
      <c r="J1005" s="752" t="s">
        <v>104</v>
      </c>
      <c r="K1005" s="50" t="s">
        <v>1095</v>
      </c>
      <c r="L1005" s="148">
        <v>2</v>
      </c>
      <c r="M1005" s="148">
        <v>26</v>
      </c>
      <c r="N1005" s="9"/>
      <c r="O1005" s="100">
        <v>4</v>
      </c>
      <c r="P1005" s="102"/>
      <c r="Q1005" s="103">
        <v>1</v>
      </c>
      <c r="R1005" s="104"/>
    </row>
    <row r="1006" spans="1:18" ht="15">
      <c r="A1006" s="261"/>
      <c r="B1006" s="262"/>
      <c r="C1006" s="261"/>
      <c r="D1006" s="261"/>
      <c r="E1006" s="261"/>
      <c r="F1006" s="261"/>
      <c r="G1006" s="261"/>
      <c r="H1006" s="261"/>
      <c r="I1006" s="880"/>
      <c r="J1006" s="877"/>
      <c r="K1006" s="50" t="s">
        <v>99</v>
      </c>
      <c r="L1006" s="148">
        <v>2</v>
      </c>
      <c r="M1006" s="148">
        <v>26</v>
      </c>
      <c r="N1006" s="9"/>
      <c r="O1006" s="100">
        <v>4</v>
      </c>
      <c r="P1006" s="102"/>
      <c r="Q1006" s="103">
        <v>1</v>
      </c>
      <c r="R1006" s="104"/>
    </row>
    <row r="1007" spans="1:19" ht="15">
      <c r="A1007" s="261"/>
      <c r="B1007" s="262"/>
      <c r="C1007" s="261"/>
      <c r="D1007" s="261"/>
      <c r="E1007" s="261"/>
      <c r="F1007" s="261"/>
      <c r="G1007" s="261"/>
      <c r="H1007" s="261"/>
      <c r="I1007" s="881"/>
      <c r="J1007" s="753"/>
      <c r="K1007" s="312" t="s">
        <v>1408</v>
      </c>
      <c r="L1007" s="148">
        <v>1</v>
      </c>
      <c r="M1007" s="148">
        <v>30</v>
      </c>
      <c r="N1007" s="9"/>
      <c r="O1007" s="100">
        <v>3</v>
      </c>
      <c r="P1007" s="102">
        <v>1</v>
      </c>
      <c r="Q1007" s="103"/>
      <c r="R1007" s="104"/>
      <c r="S1007" s="6"/>
    </row>
    <row r="1008" spans="1:19" ht="14.25" customHeight="1" thickBot="1">
      <c r="A1008" s="261"/>
      <c r="B1008" s="262"/>
      <c r="C1008" s="261"/>
      <c r="D1008" s="261"/>
      <c r="E1008" s="261"/>
      <c r="F1008" s="261"/>
      <c r="G1008" s="261"/>
      <c r="H1008" s="261"/>
      <c r="I1008" s="261"/>
      <c r="J1008" s="261"/>
      <c r="K1008" s="39" t="s">
        <v>1045</v>
      </c>
      <c r="L1008" s="282"/>
      <c r="M1008" s="147">
        <f>SUM(M986:M1007)</f>
        <v>198</v>
      </c>
      <c r="N1008" s="9"/>
      <c r="O1008" s="8"/>
      <c r="P1008" s="8"/>
      <c r="Q1008" s="8"/>
      <c r="R1008" s="8"/>
      <c r="S1008" s="6"/>
    </row>
    <row r="1009" spans="1:22" ht="14.25" customHeight="1">
      <c r="A1009" s="261"/>
      <c r="B1009" s="262"/>
      <c r="C1009" s="261"/>
      <c r="D1009" s="261"/>
      <c r="E1009" s="261"/>
      <c r="F1009" s="261"/>
      <c r="G1009" s="261"/>
      <c r="H1009" s="261"/>
      <c r="I1009" s="261"/>
      <c r="J1009" s="235"/>
      <c r="K1009" s="235"/>
      <c r="L1009" s="235"/>
      <c r="M1009" s="166" t="s">
        <v>19</v>
      </c>
      <c r="N1009" s="6"/>
      <c r="O1009" s="163">
        <f>SUM(O996:O1008)</f>
        <v>34</v>
      </c>
      <c r="P1009" s="163">
        <f>SUM(P996:P1008)</f>
        <v>1</v>
      </c>
      <c r="Q1009" s="163">
        <f>SUM(Q996:Q1008)</f>
        <v>3</v>
      </c>
      <c r="R1009" s="163">
        <f>SUM(R996:R1008)</f>
        <v>1</v>
      </c>
      <c r="S1009" s="246">
        <f>SUM(S1003:S1008)</f>
        <v>5</v>
      </c>
      <c r="T1009" s="7">
        <f>SUM(T1003:T1008)</f>
        <v>1</v>
      </c>
      <c r="U1009" s="7">
        <f>SUM(U1003:U1008)</f>
        <v>0</v>
      </c>
      <c r="V1009" s="7">
        <f>SUM(V1003:V1008)</f>
        <v>0</v>
      </c>
    </row>
    <row r="1010" spans="1:19" ht="14.25" customHeight="1">
      <c r="A1010" s="261"/>
      <c r="B1010" s="262"/>
      <c r="C1010" s="261"/>
      <c r="D1010" s="261"/>
      <c r="E1010" s="261"/>
      <c r="F1010" s="261"/>
      <c r="G1010" s="261"/>
      <c r="H1010" s="261"/>
      <c r="I1010" s="261"/>
      <c r="J1010" s="261"/>
      <c r="K1010" s="261"/>
      <c r="L1010" s="261"/>
      <c r="M1010" s="261"/>
      <c r="N1010" s="261"/>
      <c r="O1010" s="8"/>
      <c r="P1010" s="8"/>
      <c r="Q1010" s="8"/>
      <c r="R1010" s="8"/>
      <c r="S1010" s="6"/>
    </row>
    <row r="1011" spans="1:19" ht="60">
      <c r="A1011" s="95" t="s">
        <v>1018</v>
      </c>
      <c r="B1011" s="95" t="s">
        <v>1015</v>
      </c>
      <c r="C1011" s="95" t="s">
        <v>6</v>
      </c>
      <c r="D1011" s="95" t="s">
        <v>662</v>
      </c>
      <c r="E1011" s="96" t="s">
        <v>1033</v>
      </c>
      <c r="F1011" s="97" t="s">
        <v>1034</v>
      </c>
      <c r="G1011" s="95" t="s">
        <v>7</v>
      </c>
      <c r="H1011" s="95" t="s">
        <v>1019</v>
      </c>
      <c r="I1011" s="98" t="s">
        <v>626</v>
      </c>
      <c r="J1011" s="99" t="s">
        <v>930</v>
      </c>
      <c r="K1011" s="95" t="s">
        <v>931</v>
      </c>
      <c r="L1011" s="110" t="s">
        <v>1017</v>
      </c>
      <c r="M1011" s="199" t="s">
        <v>1043</v>
      </c>
      <c r="N1011" s="9"/>
      <c r="O1011" s="8"/>
      <c r="P1011" s="8"/>
      <c r="Q1011" s="8"/>
      <c r="R1011" s="8"/>
      <c r="S1011" s="6"/>
    </row>
    <row r="1012" spans="1:19" ht="14.25" customHeight="1">
      <c r="A1012" s="35"/>
      <c r="B1012" s="17" t="s">
        <v>1045</v>
      </c>
      <c r="C1012" s="35">
        <f>SUM(M1021)</f>
        <v>6</v>
      </c>
      <c r="D1012" s="234" t="s">
        <v>943</v>
      </c>
      <c r="E1012" s="236"/>
      <c r="F1012" s="19"/>
      <c r="I1012" s="24"/>
      <c r="J1012" s="25"/>
      <c r="K1012" s="43"/>
      <c r="L1012" s="66"/>
      <c r="M1012" s="67"/>
      <c r="N1012" s="9"/>
      <c r="O1012" s="8"/>
      <c r="P1012" s="8"/>
      <c r="Q1012" s="8"/>
      <c r="R1012" s="8"/>
      <c r="S1012" s="6"/>
    </row>
    <row r="1013" spans="1:21" ht="14.25" customHeight="1">
      <c r="A1013" s="10"/>
      <c r="B1013" s="4"/>
      <c r="C1013" s="10"/>
      <c r="D1013" s="10"/>
      <c r="E1013" s="31"/>
      <c r="F1013" s="33"/>
      <c r="G1013" s="117"/>
      <c r="H1013" s="680" t="s">
        <v>1203</v>
      </c>
      <c r="I1013" s="680" t="s">
        <v>915</v>
      </c>
      <c r="J1013" s="744" t="s">
        <v>916</v>
      </c>
      <c r="K1013" s="51" t="s">
        <v>839</v>
      </c>
      <c r="L1013" s="187">
        <v>8</v>
      </c>
      <c r="M1013" s="59" t="s">
        <v>917</v>
      </c>
      <c r="N1013" s="9"/>
      <c r="O1013" s="8"/>
      <c r="P1013" s="8"/>
      <c r="Q1013" s="8"/>
      <c r="R1013" s="8"/>
      <c r="S1013" s="4"/>
      <c r="T1013" s="4"/>
      <c r="U1013" s="4"/>
    </row>
    <row r="1014" spans="1:21" ht="18.75" customHeight="1">
      <c r="A1014" s="10"/>
      <c r="B1014" s="4"/>
      <c r="C1014" s="10"/>
      <c r="D1014" s="10"/>
      <c r="E1014" s="31"/>
      <c r="F1014" s="33"/>
      <c r="G1014" s="117"/>
      <c r="H1014" s="705"/>
      <c r="I1014" s="705"/>
      <c r="J1014" s="745"/>
      <c r="K1014" s="51" t="s">
        <v>840</v>
      </c>
      <c r="L1014" s="187">
        <v>11</v>
      </c>
      <c r="M1014" s="421" t="s">
        <v>1029</v>
      </c>
      <c r="N1014" s="9"/>
      <c r="O1014" s="8"/>
      <c r="P1014" s="8"/>
      <c r="Q1014" s="8"/>
      <c r="R1014" s="8"/>
      <c r="S1014" s="4"/>
      <c r="T1014" s="4"/>
      <c r="U1014" s="4"/>
    </row>
    <row r="1015" spans="1:19" ht="14.25" customHeight="1">
      <c r="A1015" s="130">
        <v>1</v>
      </c>
      <c r="B1015" s="152" t="s">
        <v>462</v>
      </c>
      <c r="C1015" s="130"/>
      <c r="D1015" s="130"/>
      <c r="E1015" s="130"/>
      <c r="F1015" s="130"/>
      <c r="G1015" s="130"/>
      <c r="H1015" s="770" t="s">
        <v>1203</v>
      </c>
      <c r="I1015" s="882" t="s">
        <v>1177</v>
      </c>
      <c r="J1015" s="744">
        <v>43445</v>
      </c>
      <c r="K1015" s="770" t="s">
        <v>841</v>
      </c>
      <c r="L1015" s="148">
        <v>25</v>
      </c>
      <c r="M1015" s="148">
        <v>1</v>
      </c>
      <c r="N1015" s="9"/>
      <c r="O1015" s="8"/>
      <c r="P1015" s="8"/>
      <c r="Q1015" s="8"/>
      <c r="R1015" s="8"/>
      <c r="S1015" s="8"/>
    </row>
    <row r="1016" spans="1:19" ht="15">
      <c r="A1016" s="130">
        <v>2</v>
      </c>
      <c r="B1016" s="152" t="s">
        <v>918</v>
      </c>
      <c r="C1016" s="130"/>
      <c r="D1016" s="130"/>
      <c r="E1016" s="130"/>
      <c r="F1016" s="130"/>
      <c r="G1016" s="130"/>
      <c r="H1016" s="771"/>
      <c r="I1016" s="883"/>
      <c r="J1016" s="745"/>
      <c r="K1016" s="771"/>
      <c r="L1016" s="148">
        <v>22</v>
      </c>
      <c r="M1016" s="148">
        <v>1</v>
      </c>
      <c r="N1016" s="9"/>
      <c r="O1016" s="8"/>
      <c r="P1016" s="8"/>
      <c r="Q1016" s="8"/>
      <c r="R1016" s="8"/>
      <c r="S1016" s="8"/>
    </row>
    <row r="1017" spans="1:19" ht="15">
      <c r="A1017" s="130">
        <v>3</v>
      </c>
      <c r="B1017" s="152" t="s">
        <v>919</v>
      </c>
      <c r="C1017" s="130"/>
      <c r="D1017" s="130"/>
      <c r="E1017" s="130"/>
      <c r="F1017" s="130"/>
      <c r="G1017" s="130"/>
      <c r="H1017" s="771"/>
      <c r="I1017" s="883"/>
      <c r="J1017" s="745"/>
      <c r="K1017" s="771"/>
      <c r="L1017" s="148">
        <v>7</v>
      </c>
      <c r="M1017" s="148">
        <v>3</v>
      </c>
      <c r="N1017" s="9"/>
      <c r="O1017" s="8"/>
      <c r="P1017" s="8"/>
      <c r="Q1017" s="8"/>
      <c r="R1017" s="8"/>
      <c r="S1017" s="8"/>
    </row>
    <row r="1018" spans="1:19" ht="14.25" customHeight="1">
      <c r="A1018" s="130">
        <v>4</v>
      </c>
      <c r="B1018" s="152" t="s">
        <v>920</v>
      </c>
      <c r="C1018" s="130"/>
      <c r="D1018" s="130"/>
      <c r="E1018" s="130"/>
      <c r="F1018" s="130"/>
      <c r="G1018" s="130"/>
      <c r="H1018" s="695" t="s">
        <v>1203</v>
      </c>
      <c r="I1018" s="737" t="s">
        <v>1177</v>
      </c>
      <c r="J1018" s="668">
        <v>43445</v>
      </c>
      <c r="K1018" s="695" t="s">
        <v>842</v>
      </c>
      <c r="L1018" s="148">
        <v>10</v>
      </c>
      <c r="M1018" s="421" t="s">
        <v>1029</v>
      </c>
      <c r="N1018" s="9"/>
      <c r="O1018" s="8"/>
      <c r="P1018" s="8"/>
      <c r="Q1018" s="8"/>
      <c r="R1018" s="8"/>
      <c r="S1018" s="8"/>
    </row>
    <row r="1019" spans="1:19" ht="15">
      <c r="A1019" s="130">
        <v>5</v>
      </c>
      <c r="B1019" s="152" t="s">
        <v>921</v>
      </c>
      <c r="C1019" s="130"/>
      <c r="D1019" s="130"/>
      <c r="E1019" s="130"/>
      <c r="F1019" s="130"/>
      <c r="G1019" s="130"/>
      <c r="H1019" s="695"/>
      <c r="I1019" s="737"/>
      <c r="J1019" s="668"/>
      <c r="K1019" s="695"/>
      <c r="L1019" s="148">
        <v>8</v>
      </c>
      <c r="M1019" s="148">
        <v>1</v>
      </c>
      <c r="N1019" s="9"/>
      <c r="O1019" s="8"/>
      <c r="P1019" s="8"/>
      <c r="Q1019" s="8"/>
      <c r="R1019" s="8"/>
      <c r="S1019" s="8"/>
    </row>
    <row r="1020" spans="1:19" ht="15">
      <c r="A1020" s="130">
        <v>6</v>
      </c>
      <c r="B1020" s="152" t="s">
        <v>922</v>
      </c>
      <c r="C1020" s="130"/>
      <c r="D1020" s="130"/>
      <c r="E1020" s="130"/>
      <c r="F1020" s="130"/>
      <c r="G1020" s="130"/>
      <c r="H1020" s="695"/>
      <c r="I1020" s="737"/>
      <c r="J1020" s="668"/>
      <c r="K1020" s="695"/>
      <c r="L1020" s="148">
        <v>31</v>
      </c>
      <c r="M1020" s="7" t="s">
        <v>1029</v>
      </c>
      <c r="N1020" s="9"/>
      <c r="O1020" s="8"/>
      <c r="P1020" s="8"/>
      <c r="Q1020" s="8"/>
      <c r="R1020" s="8"/>
      <c r="S1020" s="8"/>
    </row>
    <row r="1021" spans="1:18" ht="14.25" customHeight="1" thickBot="1">
      <c r="A1021" s="261"/>
      <c r="B1021" s="262"/>
      <c r="C1021" s="261"/>
      <c r="D1021" s="261"/>
      <c r="E1021" s="261"/>
      <c r="F1021" s="261"/>
      <c r="G1021" s="261"/>
      <c r="H1021" s="261"/>
      <c r="I1021" s="261"/>
      <c r="J1021" s="261"/>
      <c r="K1021" s="422" t="s">
        <v>1045</v>
      </c>
      <c r="L1021" s="425"/>
      <c r="M1021" s="426">
        <f>SUM(M1015:M1020)</f>
        <v>6</v>
      </c>
      <c r="N1021" s="9"/>
      <c r="O1021" s="8"/>
      <c r="P1021" s="8"/>
      <c r="Q1021" s="8"/>
      <c r="R1021" s="8"/>
    </row>
    <row r="1022" spans="1:18" ht="14.25" customHeight="1">
      <c r="A1022" s="261"/>
      <c r="B1022" s="262"/>
      <c r="C1022" s="261"/>
      <c r="D1022" s="261"/>
      <c r="E1022" s="261"/>
      <c r="F1022" s="261"/>
      <c r="G1022" s="261"/>
      <c r="H1022" s="261"/>
      <c r="I1022" s="261"/>
      <c r="J1022" s="235"/>
      <c r="K1022" s="235"/>
      <c r="L1022" s="235"/>
      <c r="M1022" s="166" t="s">
        <v>19</v>
      </c>
      <c r="N1022" s="6"/>
      <c r="O1022" s="8"/>
      <c r="P1022" s="8"/>
      <c r="Q1022" s="8"/>
      <c r="R1022" s="8"/>
    </row>
    <row r="1023" spans="1:20" ht="14.25" customHeight="1">
      <c r="A1023" s="261"/>
      <c r="B1023" s="262"/>
      <c r="C1023" s="261"/>
      <c r="D1023" s="261"/>
      <c r="E1023" s="261"/>
      <c r="F1023" s="261"/>
      <c r="G1023" s="261"/>
      <c r="H1023" s="261"/>
      <c r="I1023" s="261"/>
      <c r="J1023" s="261"/>
      <c r="K1023" s="261"/>
      <c r="L1023" s="261"/>
      <c r="M1023" s="261"/>
      <c r="N1023" s="261"/>
      <c r="O1023" s="8"/>
      <c r="P1023" s="8"/>
      <c r="Q1023" s="8"/>
      <c r="R1023" s="8"/>
      <c r="S1023" s="129"/>
      <c r="T1023" s="129"/>
    </row>
    <row r="1024" spans="1:22" ht="60">
      <c r="A1024" s="95" t="s">
        <v>1018</v>
      </c>
      <c r="B1024" s="95" t="s">
        <v>1015</v>
      </c>
      <c r="C1024" s="95" t="s">
        <v>6</v>
      </c>
      <c r="D1024" s="95" t="s">
        <v>662</v>
      </c>
      <c r="E1024" s="96" t="s">
        <v>1033</v>
      </c>
      <c r="F1024" s="97" t="s">
        <v>1034</v>
      </c>
      <c r="G1024" s="95" t="s">
        <v>7</v>
      </c>
      <c r="H1024" s="95" t="s">
        <v>1019</v>
      </c>
      <c r="I1024" s="98" t="s">
        <v>626</v>
      </c>
      <c r="J1024" s="99" t="s">
        <v>930</v>
      </c>
      <c r="K1024" s="95" t="s">
        <v>931</v>
      </c>
      <c r="L1024" s="110" t="s">
        <v>1017</v>
      </c>
      <c r="M1024" s="199" t="s">
        <v>1043</v>
      </c>
      <c r="N1024" s="9"/>
      <c r="O1024" s="8"/>
      <c r="P1024" s="8"/>
      <c r="Q1024" s="8"/>
      <c r="R1024" s="8"/>
      <c r="S1024" s="6"/>
      <c r="T1024" s="14"/>
      <c r="U1024" s="14"/>
      <c r="V1024" s="14"/>
    </row>
    <row r="1025" spans="1:22" ht="14.25" customHeight="1">
      <c r="A1025" s="35"/>
      <c r="B1025" s="17" t="s">
        <v>1045</v>
      </c>
      <c r="C1025" s="35">
        <f>SUM(M1031)</f>
        <v>120</v>
      </c>
      <c r="D1025" s="234" t="s">
        <v>855</v>
      </c>
      <c r="E1025" s="236"/>
      <c r="F1025" s="19"/>
      <c r="I1025" s="24"/>
      <c r="J1025" s="25"/>
      <c r="K1025" s="43"/>
      <c r="L1025" s="66"/>
      <c r="M1025" s="67"/>
      <c r="N1025" s="9"/>
      <c r="O1025" s="8"/>
      <c r="P1025" s="8"/>
      <c r="Q1025" s="8"/>
      <c r="R1025" s="8"/>
      <c r="S1025" s="6"/>
      <c r="T1025" s="14"/>
      <c r="U1025" s="14"/>
      <c r="V1025" s="14"/>
    </row>
    <row r="1026" spans="1:19" ht="15">
      <c r="A1026" s="130">
        <v>1</v>
      </c>
      <c r="B1026" s="152" t="s">
        <v>116</v>
      </c>
      <c r="C1026" s="130" t="s">
        <v>1057</v>
      </c>
      <c r="D1026" s="130"/>
      <c r="E1026" s="130">
        <v>2</v>
      </c>
      <c r="F1026" s="130" t="s">
        <v>463</v>
      </c>
      <c r="G1026" s="130" t="s">
        <v>1014</v>
      </c>
      <c r="H1026" s="696" t="s">
        <v>1119</v>
      </c>
      <c r="I1026" s="377" t="s">
        <v>114</v>
      </c>
      <c r="J1026" s="289"/>
      <c r="K1026" s="290"/>
      <c r="L1026" s="304"/>
      <c r="M1026" s="699">
        <v>30</v>
      </c>
      <c r="N1026" s="9"/>
      <c r="O1026" s="8"/>
      <c r="P1026" s="8"/>
      <c r="Q1026" s="8"/>
      <c r="R1026" s="8"/>
      <c r="S1026" s="6"/>
    </row>
    <row r="1027" spans="1:19" ht="15">
      <c r="A1027" s="261"/>
      <c r="B1027" s="262"/>
      <c r="C1027" s="261"/>
      <c r="D1027" s="261"/>
      <c r="E1027" s="261"/>
      <c r="F1027" s="261"/>
      <c r="G1027" s="261"/>
      <c r="H1027" s="696"/>
      <c r="I1027" s="303" t="s">
        <v>115</v>
      </c>
      <c r="J1027" s="291"/>
      <c r="K1027" s="292"/>
      <c r="L1027" s="305"/>
      <c r="M1027" s="699"/>
      <c r="N1027" s="9"/>
      <c r="O1027" s="8"/>
      <c r="P1027" s="8"/>
      <c r="Q1027" s="8"/>
      <c r="R1027" s="8"/>
      <c r="S1027" s="6"/>
    </row>
    <row r="1028" spans="1:19" ht="15" customHeight="1">
      <c r="A1028" s="261"/>
      <c r="B1028" s="262"/>
      <c r="C1028" s="261"/>
      <c r="D1028" s="261"/>
      <c r="E1028" s="261"/>
      <c r="F1028" s="261"/>
      <c r="G1028" s="261"/>
      <c r="H1028" s="261"/>
      <c r="I1028" s="377" t="s">
        <v>913</v>
      </c>
      <c r="J1028" s="289"/>
      <c r="K1028" s="290"/>
      <c r="L1028" s="304"/>
      <c r="M1028" s="699">
        <v>30</v>
      </c>
      <c r="N1028" s="9"/>
      <c r="O1028" s="8"/>
      <c r="P1028" s="8"/>
      <c r="Q1028" s="8"/>
      <c r="R1028" s="8"/>
      <c r="S1028" s="6"/>
    </row>
    <row r="1029" spans="1:19" ht="15">
      <c r="A1029" s="261"/>
      <c r="B1029" s="262"/>
      <c r="C1029" s="261"/>
      <c r="D1029" s="261"/>
      <c r="E1029" s="261"/>
      <c r="F1029" s="261"/>
      <c r="G1029" s="261"/>
      <c r="H1029" s="261"/>
      <c r="I1029" s="303" t="s">
        <v>115</v>
      </c>
      <c r="J1029" s="291"/>
      <c r="K1029" s="292"/>
      <c r="L1029" s="305"/>
      <c r="M1029" s="699"/>
      <c r="N1029" s="9"/>
      <c r="O1029" s="8"/>
      <c r="P1029" s="8"/>
      <c r="Q1029" s="8"/>
      <c r="R1029" s="8"/>
      <c r="S1029" s="6"/>
    </row>
    <row r="1030" spans="1:19" ht="30">
      <c r="A1030" s="261"/>
      <c r="B1030" s="262"/>
      <c r="C1030" s="261"/>
      <c r="D1030" s="261"/>
      <c r="E1030" s="261"/>
      <c r="F1030" s="261"/>
      <c r="G1030" s="261"/>
      <c r="H1030" s="261"/>
      <c r="I1030" s="51" t="s">
        <v>1117</v>
      </c>
      <c r="J1030" s="340" t="s">
        <v>1121</v>
      </c>
      <c r="K1030" s="51" t="s">
        <v>1118</v>
      </c>
      <c r="L1030" s="148">
        <v>1</v>
      </c>
      <c r="M1030" s="148">
        <v>60</v>
      </c>
      <c r="N1030" s="9"/>
      <c r="O1030" s="209">
        <v>4</v>
      </c>
      <c r="P1030" s="102">
        <v>1</v>
      </c>
      <c r="Q1030" s="103"/>
      <c r="R1030" s="104"/>
      <c r="S1030" s="6"/>
    </row>
    <row r="1031" spans="1:19" ht="14.25" customHeight="1" thickBot="1">
      <c r="A1031" s="261"/>
      <c r="B1031" s="262"/>
      <c r="C1031" s="261"/>
      <c r="D1031" s="261"/>
      <c r="E1031" s="261"/>
      <c r="F1031" s="261"/>
      <c r="G1031" s="261"/>
      <c r="H1031" s="261"/>
      <c r="I1031" s="261"/>
      <c r="J1031" s="261"/>
      <c r="K1031" s="39" t="s">
        <v>1045</v>
      </c>
      <c r="L1031" s="282"/>
      <c r="M1031" s="147">
        <f>SUM(M1024:M1030)</f>
        <v>120</v>
      </c>
      <c r="N1031" s="9"/>
      <c r="O1031" s="8"/>
      <c r="P1031" s="8"/>
      <c r="Q1031" s="8"/>
      <c r="R1031" s="8"/>
      <c r="S1031" s="6"/>
    </row>
    <row r="1032" spans="1:19" ht="14.25" customHeight="1">
      <c r="A1032" s="261"/>
      <c r="B1032" s="262"/>
      <c r="C1032" s="261"/>
      <c r="D1032" s="261"/>
      <c r="E1032" s="261"/>
      <c r="F1032" s="261"/>
      <c r="G1032" s="261"/>
      <c r="H1032" s="261"/>
      <c r="I1032" s="261"/>
      <c r="J1032" s="235"/>
      <c r="K1032" s="235"/>
      <c r="L1032" s="235"/>
      <c r="M1032" s="166" t="s">
        <v>19</v>
      </c>
      <c r="N1032" s="6"/>
      <c r="O1032" s="163">
        <f>SUM(O1030:O1031)</f>
        <v>4</v>
      </c>
      <c r="P1032" s="163">
        <f>SUM(P1030:P1031)</f>
        <v>1</v>
      </c>
      <c r="Q1032" s="163">
        <f>SUM(Q1030:Q1031)</f>
        <v>0</v>
      </c>
      <c r="R1032" s="163">
        <f>SUM(R1030:R1031)</f>
        <v>0</v>
      </c>
      <c r="S1032" s="6"/>
    </row>
    <row r="1033" spans="1:19" ht="14.25" customHeight="1">
      <c r="A1033" s="261"/>
      <c r="B1033" s="262"/>
      <c r="C1033" s="261"/>
      <c r="D1033" s="261"/>
      <c r="E1033" s="261"/>
      <c r="F1033" s="261"/>
      <c r="G1033" s="261"/>
      <c r="H1033" s="261"/>
      <c r="I1033" s="261"/>
      <c r="J1033" s="261"/>
      <c r="K1033" s="261"/>
      <c r="L1033" s="261"/>
      <c r="M1033" s="261"/>
      <c r="N1033" s="261"/>
      <c r="O1033" s="8"/>
      <c r="P1033" s="8"/>
      <c r="Q1033" s="8"/>
      <c r="R1033" s="8"/>
      <c r="S1033" s="6"/>
    </row>
    <row r="1034" spans="1:22" ht="60">
      <c r="A1034" s="95" t="s">
        <v>1018</v>
      </c>
      <c r="B1034" s="95" t="s">
        <v>1015</v>
      </c>
      <c r="C1034" s="95" t="s">
        <v>6</v>
      </c>
      <c r="D1034" s="95" t="s">
        <v>662</v>
      </c>
      <c r="E1034" s="96" t="s">
        <v>1033</v>
      </c>
      <c r="F1034" s="97" t="s">
        <v>1034</v>
      </c>
      <c r="G1034" s="95" t="s">
        <v>7</v>
      </c>
      <c r="H1034" s="95" t="s">
        <v>1019</v>
      </c>
      <c r="I1034" s="98" t="s">
        <v>626</v>
      </c>
      <c r="J1034" s="99" t="s">
        <v>930</v>
      </c>
      <c r="K1034" s="95" t="s">
        <v>931</v>
      </c>
      <c r="L1034" s="110" t="s">
        <v>1017</v>
      </c>
      <c r="M1034" s="199" t="s">
        <v>1043</v>
      </c>
      <c r="N1034" s="9"/>
      <c r="O1034" s="8"/>
      <c r="P1034" s="8"/>
      <c r="Q1034" s="8"/>
      <c r="R1034" s="8"/>
      <c r="S1034" s="6"/>
      <c r="T1034" s="14"/>
      <c r="U1034" s="14"/>
      <c r="V1034" s="14"/>
    </row>
    <row r="1035" spans="1:22" ht="14.25" customHeight="1">
      <c r="A1035" s="35"/>
      <c r="B1035" s="17" t="s">
        <v>1045</v>
      </c>
      <c r="C1035" s="35">
        <f>SUM(M1040)</f>
        <v>10</v>
      </c>
      <c r="D1035" s="234" t="s">
        <v>856</v>
      </c>
      <c r="E1035" s="236"/>
      <c r="F1035" s="19"/>
      <c r="I1035" s="24"/>
      <c r="J1035" s="25"/>
      <c r="K1035" s="43"/>
      <c r="L1035" s="66"/>
      <c r="M1035" s="67"/>
      <c r="N1035" s="9"/>
      <c r="O1035" s="8"/>
      <c r="P1035" s="8"/>
      <c r="Q1035" s="8"/>
      <c r="R1035" s="8"/>
      <c r="S1035" s="6"/>
      <c r="T1035" s="14"/>
      <c r="U1035" s="14"/>
      <c r="V1035" s="14"/>
    </row>
    <row r="1036" spans="1:19" ht="15">
      <c r="A1036" s="130">
        <v>1</v>
      </c>
      <c r="B1036" s="152" t="s">
        <v>970</v>
      </c>
      <c r="C1036" s="130" t="s">
        <v>994</v>
      </c>
      <c r="D1036" s="130" t="s">
        <v>1120</v>
      </c>
      <c r="E1036" s="130">
        <v>2</v>
      </c>
      <c r="F1036" s="130"/>
      <c r="G1036" s="130" t="s">
        <v>1042</v>
      </c>
      <c r="H1036" s="696" t="s">
        <v>969</v>
      </c>
      <c r="I1036" s="375" t="s">
        <v>1122</v>
      </c>
      <c r="J1036" s="289"/>
      <c r="K1036" s="290"/>
      <c r="L1036" s="304"/>
      <c r="M1036" s="699">
        <v>10</v>
      </c>
      <c r="N1036" s="9" t="s">
        <v>1205</v>
      </c>
      <c r="O1036" s="8"/>
      <c r="P1036" s="8"/>
      <c r="Q1036" s="8"/>
      <c r="R1036" s="8"/>
      <c r="S1036" s="6"/>
    </row>
    <row r="1037" spans="1:19" ht="15">
      <c r="A1037" s="261"/>
      <c r="B1037" s="262"/>
      <c r="C1037" s="261"/>
      <c r="D1037" s="261"/>
      <c r="E1037" s="261"/>
      <c r="F1037" s="261"/>
      <c r="G1037" s="261"/>
      <c r="H1037" s="696"/>
      <c r="I1037" s="350" t="s">
        <v>971</v>
      </c>
      <c r="J1037" s="291"/>
      <c r="K1037" s="292"/>
      <c r="L1037" s="305"/>
      <c r="M1037" s="699"/>
      <c r="N1037" s="9"/>
      <c r="O1037" s="8"/>
      <c r="P1037" s="8"/>
      <c r="Q1037" s="8"/>
      <c r="R1037" s="8"/>
      <c r="S1037" s="6"/>
    </row>
    <row r="1038" spans="1:18" ht="15.75" customHeight="1">
      <c r="A1038" s="261"/>
      <c r="B1038" s="262"/>
      <c r="C1038" s="261"/>
      <c r="D1038" s="261"/>
      <c r="E1038" s="261"/>
      <c r="F1038" s="261"/>
      <c r="G1038" s="261"/>
      <c r="H1038" s="261"/>
      <c r="I1038" s="454" t="s">
        <v>117</v>
      </c>
      <c r="J1038" s="329"/>
      <c r="K1038" s="45"/>
      <c r="L1038" s="455"/>
      <c r="M1038" s="7"/>
      <c r="N1038" s="9"/>
      <c r="O1038" s="8"/>
      <c r="P1038" s="8"/>
      <c r="Q1038" s="8"/>
      <c r="R1038" s="8"/>
    </row>
    <row r="1039" spans="1:19" ht="15">
      <c r="A1039" s="261"/>
      <c r="B1039" s="262"/>
      <c r="C1039" s="261"/>
      <c r="D1039" s="261"/>
      <c r="E1039" s="261"/>
      <c r="F1039" s="261"/>
      <c r="G1039" s="261"/>
      <c r="H1039" s="261"/>
      <c r="I1039" s="51"/>
      <c r="J1039" s="314"/>
      <c r="K1039" s="51"/>
      <c r="L1039" s="148"/>
      <c r="M1039" s="148"/>
      <c r="N1039" s="9"/>
      <c r="O1039" s="100"/>
      <c r="P1039" s="102"/>
      <c r="Q1039" s="103"/>
      <c r="R1039" s="104"/>
      <c r="S1039" s="6"/>
    </row>
    <row r="1040" spans="1:19" ht="14.25" customHeight="1" thickBot="1">
      <c r="A1040" s="261"/>
      <c r="B1040" s="262"/>
      <c r="C1040" s="261"/>
      <c r="D1040" s="261"/>
      <c r="E1040" s="261"/>
      <c r="F1040" s="261"/>
      <c r="G1040" s="261"/>
      <c r="H1040" s="261"/>
      <c r="I1040" s="261"/>
      <c r="J1040" s="261"/>
      <c r="K1040" s="39" t="s">
        <v>1045</v>
      </c>
      <c r="L1040" s="282"/>
      <c r="M1040" s="147">
        <f>SUM(M1034:M1039)</f>
        <v>10</v>
      </c>
      <c r="N1040" s="9"/>
      <c r="O1040" s="8"/>
      <c r="P1040" s="8"/>
      <c r="Q1040" s="8"/>
      <c r="R1040" s="8"/>
      <c r="S1040" s="6"/>
    </row>
    <row r="1041" spans="1:19" ht="14.25" customHeight="1">
      <c r="A1041" s="261"/>
      <c r="B1041" s="262"/>
      <c r="C1041" s="261"/>
      <c r="D1041" s="261"/>
      <c r="E1041" s="261"/>
      <c r="F1041" s="261"/>
      <c r="G1041" s="261"/>
      <c r="H1041" s="261"/>
      <c r="I1041" s="261"/>
      <c r="J1041" s="235"/>
      <c r="K1041" s="235"/>
      <c r="L1041" s="235"/>
      <c r="M1041" s="166" t="s">
        <v>19</v>
      </c>
      <c r="N1041" s="6"/>
      <c r="O1041" s="163">
        <f>SUM(O1039:O1040)</f>
        <v>0</v>
      </c>
      <c r="P1041" s="163">
        <f>SUM(P1039:P1040)</f>
        <v>0</v>
      </c>
      <c r="Q1041" s="163">
        <f>SUM(Q1039:Q1040)</f>
        <v>0</v>
      </c>
      <c r="R1041" s="163">
        <f>SUM(R1039:R1040)</f>
        <v>0</v>
      </c>
      <c r="S1041" s="6"/>
    </row>
    <row r="1042" spans="1:19" ht="14.25" customHeight="1">
      <c r="A1042" s="261"/>
      <c r="B1042" s="262"/>
      <c r="C1042" s="261"/>
      <c r="D1042" s="261"/>
      <c r="E1042" s="261"/>
      <c r="F1042" s="261"/>
      <c r="G1042" s="261"/>
      <c r="H1042" s="261"/>
      <c r="I1042" s="261"/>
      <c r="J1042" s="261"/>
      <c r="K1042" s="261"/>
      <c r="L1042" s="261"/>
      <c r="M1042" s="261"/>
      <c r="N1042" s="261"/>
      <c r="O1042" s="8"/>
      <c r="P1042" s="8"/>
      <c r="Q1042" s="8"/>
      <c r="R1042" s="8"/>
      <c r="S1042" s="6"/>
    </row>
    <row r="1043" spans="1:22" ht="71.25">
      <c r="A1043" s="95" t="s">
        <v>1018</v>
      </c>
      <c r="B1043" s="95" t="s">
        <v>1015</v>
      </c>
      <c r="C1043" s="95" t="s">
        <v>6</v>
      </c>
      <c r="D1043" s="95" t="s">
        <v>662</v>
      </c>
      <c r="E1043" s="96" t="s">
        <v>1033</v>
      </c>
      <c r="F1043" s="97" t="s">
        <v>1034</v>
      </c>
      <c r="G1043" s="95" t="s">
        <v>7</v>
      </c>
      <c r="H1043" s="95" t="s">
        <v>1019</v>
      </c>
      <c r="I1043" s="98" t="s">
        <v>626</v>
      </c>
      <c r="J1043" s="99" t="s">
        <v>930</v>
      </c>
      <c r="K1043" s="95" t="s">
        <v>931</v>
      </c>
      <c r="L1043" s="110" t="s">
        <v>1017</v>
      </c>
      <c r="M1043" s="199" t="s">
        <v>1043</v>
      </c>
      <c r="N1043" s="150" t="s">
        <v>655</v>
      </c>
      <c r="O1043" s="105" t="s">
        <v>656</v>
      </c>
      <c r="P1043" s="98" t="s">
        <v>657</v>
      </c>
      <c r="Q1043" s="98" t="s">
        <v>658</v>
      </c>
      <c r="R1043" s="98" t="s">
        <v>659</v>
      </c>
      <c r="S1043" s="6"/>
      <c r="T1043" s="14"/>
      <c r="U1043" s="14"/>
      <c r="V1043" s="14"/>
    </row>
    <row r="1044" spans="1:22" ht="14.25" customHeight="1">
      <c r="A1044" s="261"/>
      <c r="B1044" s="17" t="s">
        <v>1045</v>
      </c>
      <c r="C1044" s="35">
        <f>SUM(M1050)</f>
        <v>0</v>
      </c>
      <c r="D1044" s="234" t="s">
        <v>958</v>
      </c>
      <c r="E1044" s="236"/>
      <c r="F1044" s="19"/>
      <c r="I1044" s="24"/>
      <c r="J1044" s="25"/>
      <c r="K1044" s="43"/>
      <c r="L1044" s="66"/>
      <c r="M1044" s="67"/>
      <c r="N1044" s="6"/>
      <c r="O1044" s="6"/>
      <c r="P1044" s="6"/>
      <c r="Q1044" s="6"/>
      <c r="R1044" s="6"/>
      <c r="S1044" s="6"/>
      <c r="T1044" s="14"/>
      <c r="U1044" s="14"/>
      <c r="V1044" s="14"/>
    </row>
    <row r="1045" spans="1:21" ht="60">
      <c r="A1045" s="261"/>
      <c r="B1045" s="262"/>
      <c r="C1045" s="261"/>
      <c r="D1045" s="261"/>
      <c r="E1045" s="261"/>
      <c r="F1045" s="261"/>
      <c r="G1045" s="277">
        <v>1</v>
      </c>
      <c r="H1045" s="59" t="s">
        <v>1025</v>
      </c>
      <c r="I1045" s="200" t="s">
        <v>175</v>
      </c>
      <c r="J1045" s="373" t="s">
        <v>121</v>
      </c>
      <c r="K1045" s="45" t="s">
        <v>122</v>
      </c>
      <c r="L1045" s="187"/>
      <c r="M1045" s="59" t="s">
        <v>1029</v>
      </c>
      <c r="N1045" s="91"/>
      <c r="O1045" s="4"/>
      <c r="P1045" s="106"/>
      <c r="Q1045" s="106"/>
      <c r="R1045" s="106"/>
      <c r="S1045" s="4"/>
      <c r="T1045" s="4"/>
      <c r="U1045" s="4"/>
    </row>
    <row r="1046" spans="1:256" ht="15">
      <c r="A1046" s="7">
        <v>1</v>
      </c>
      <c r="B1046" s="169" t="s">
        <v>38</v>
      </c>
      <c r="C1046" s="130" t="s">
        <v>240</v>
      </c>
      <c r="D1046" s="130" t="s">
        <v>194</v>
      </c>
      <c r="E1046" s="130">
        <v>3</v>
      </c>
      <c r="F1046" s="130">
        <v>1</v>
      </c>
      <c r="G1046" s="130"/>
      <c r="H1046" s="695" t="s">
        <v>1025</v>
      </c>
      <c r="I1046" s="695" t="s">
        <v>175</v>
      </c>
      <c r="J1046" s="849" t="s">
        <v>121</v>
      </c>
      <c r="K1046" s="735" t="s">
        <v>1147</v>
      </c>
      <c r="L1046" s="805">
        <v>3</v>
      </c>
      <c r="M1046" s="148" t="s">
        <v>1029</v>
      </c>
      <c r="N1046" s="92"/>
      <c r="O1046" s="67"/>
      <c r="P1046" s="67"/>
      <c r="Q1046" s="67"/>
      <c r="R1046" s="67"/>
      <c r="S1046" s="67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  <c r="IV1046" s="4"/>
    </row>
    <row r="1047" spans="1:256" ht="15">
      <c r="A1047" s="7">
        <v>2</v>
      </c>
      <c r="B1047" s="169" t="s">
        <v>1146</v>
      </c>
      <c r="C1047" s="130" t="s">
        <v>1028</v>
      </c>
      <c r="D1047" s="130"/>
      <c r="E1047" s="130" t="s">
        <v>996</v>
      </c>
      <c r="F1047" s="130"/>
      <c r="G1047" s="130"/>
      <c r="H1047" s="695"/>
      <c r="I1047" s="695"/>
      <c r="J1047" s="849"/>
      <c r="K1047" s="735"/>
      <c r="L1047" s="806"/>
      <c r="M1047" s="148" t="s">
        <v>1029</v>
      </c>
      <c r="N1047" s="92"/>
      <c r="O1047" s="67"/>
      <c r="P1047" s="67"/>
      <c r="Q1047" s="67"/>
      <c r="R1047" s="67"/>
      <c r="S1047" s="6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  <c r="IV1047" s="4"/>
    </row>
    <row r="1048" spans="1:256" ht="15">
      <c r="A1048" s="7" t="s">
        <v>1207</v>
      </c>
      <c r="B1048" s="169" t="s">
        <v>192</v>
      </c>
      <c r="C1048" s="130" t="s">
        <v>1059</v>
      </c>
      <c r="D1048" s="130" t="s">
        <v>664</v>
      </c>
      <c r="E1048" s="130">
        <v>2</v>
      </c>
      <c r="F1048" s="130">
        <v>2</v>
      </c>
      <c r="G1048" s="130"/>
      <c r="H1048" s="695"/>
      <c r="I1048" s="695"/>
      <c r="J1048" s="849"/>
      <c r="K1048" s="735"/>
      <c r="L1048" s="806"/>
      <c r="M1048" s="148" t="s">
        <v>4</v>
      </c>
      <c r="N1048" s="92"/>
      <c r="O1048" s="67"/>
      <c r="P1048" s="67"/>
      <c r="Q1048" s="67"/>
      <c r="R1048" s="67"/>
      <c r="S1048" s="67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  <c r="IV1048" s="4"/>
    </row>
    <row r="1049" spans="1:256" ht="15.75" thickBot="1">
      <c r="A1049" s="7">
        <v>3</v>
      </c>
      <c r="B1049" s="169" t="s">
        <v>193</v>
      </c>
      <c r="C1049" s="130" t="s">
        <v>666</v>
      </c>
      <c r="D1049" s="130"/>
      <c r="E1049" s="130">
        <v>2</v>
      </c>
      <c r="F1049" s="130">
        <v>7</v>
      </c>
      <c r="G1049" s="130"/>
      <c r="H1049" s="695"/>
      <c r="I1049" s="695"/>
      <c r="J1049" s="849"/>
      <c r="K1049" s="735"/>
      <c r="L1049" s="807"/>
      <c r="M1049" s="148" t="s">
        <v>1029</v>
      </c>
      <c r="N1049" s="92"/>
      <c r="O1049" s="67"/>
      <c r="P1049" s="67"/>
      <c r="Q1049" s="67"/>
      <c r="R1049" s="67"/>
      <c r="S1049" s="67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  <c r="IV1049" s="4"/>
    </row>
    <row r="1050" spans="1:18" ht="15.75" thickBot="1">
      <c r="A1050" s="261"/>
      <c r="B1050" s="262"/>
      <c r="C1050" s="261"/>
      <c r="D1050" s="261"/>
      <c r="E1050" s="261"/>
      <c r="F1050" s="261"/>
      <c r="G1050" s="261"/>
      <c r="H1050" s="261"/>
      <c r="I1050" s="261"/>
      <c r="J1050" s="261"/>
      <c r="K1050" s="40" t="s">
        <v>1045</v>
      </c>
      <c r="L1050" s="131"/>
      <c r="M1050" s="147">
        <f>SUM(M1049:M1049)</f>
        <v>0</v>
      </c>
      <c r="N1050" s="9"/>
      <c r="P1050" s="8"/>
      <c r="Q1050" s="8"/>
      <c r="R1050" s="8"/>
    </row>
    <row r="1051" spans="1:18" ht="16.5" customHeight="1">
      <c r="A1051" s="261"/>
      <c r="B1051" s="262"/>
      <c r="C1051" s="261"/>
      <c r="D1051" s="261"/>
      <c r="E1051" s="261"/>
      <c r="F1051" s="261"/>
      <c r="G1051" s="261"/>
      <c r="H1051" s="261"/>
      <c r="I1051" s="261"/>
      <c r="J1051" s="235"/>
      <c r="K1051" s="235"/>
      <c r="L1051" s="235"/>
      <c r="M1051" s="166" t="s">
        <v>19</v>
      </c>
      <c r="N1051" s="6"/>
      <c r="O1051" s="163">
        <f>SUM(O1043:O1050)</f>
        <v>0</v>
      </c>
      <c r="P1051" s="7">
        <f>SUM(P1043:P1050)</f>
        <v>0</v>
      </c>
      <c r="Q1051" s="7">
        <f>SUM(Q1043:Q1050)</f>
        <v>0</v>
      </c>
      <c r="R1051" s="7">
        <f>SUM(R1043:R1050)</f>
        <v>0</v>
      </c>
    </row>
    <row r="1052" spans="1:20" ht="15">
      <c r="A1052" s="261"/>
      <c r="B1052" s="262"/>
      <c r="C1052" s="261"/>
      <c r="D1052" s="261"/>
      <c r="E1052" s="261"/>
      <c r="F1052" s="261"/>
      <c r="G1052" s="261"/>
      <c r="H1052" s="261"/>
      <c r="I1052" s="261"/>
      <c r="J1052" s="261"/>
      <c r="K1052" s="261"/>
      <c r="L1052" s="261"/>
      <c r="M1052" s="261"/>
      <c r="N1052" s="261"/>
      <c r="O1052" s="8"/>
      <c r="P1052" s="8"/>
      <c r="Q1052" s="8"/>
      <c r="R1052" s="8"/>
      <c r="S1052" s="129"/>
      <c r="T1052" s="129"/>
    </row>
    <row r="1053" spans="1:22" ht="71.25">
      <c r="A1053" s="95" t="s">
        <v>1018</v>
      </c>
      <c r="B1053" s="95" t="s">
        <v>1015</v>
      </c>
      <c r="C1053" s="95" t="s">
        <v>6</v>
      </c>
      <c r="D1053" s="95" t="s">
        <v>662</v>
      </c>
      <c r="E1053" s="96" t="s">
        <v>1033</v>
      </c>
      <c r="F1053" s="97" t="s">
        <v>1034</v>
      </c>
      <c r="G1053" s="95" t="s">
        <v>7</v>
      </c>
      <c r="H1053" s="95" t="s">
        <v>1019</v>
      </c>
      <c r="I1053" s="98" t="s">
        <v>626</v>
      </c>
      <c r="J1053" s="99" t="s">
        <v>930</v>
      </c>
      <c r="K1053" s="95" t="s">
        <v>931</v>
      </c>
      <c r="L1053" s="110" t="s">
        <v>1017</v>
      </c>
      <c r="M1053" s="199" t="s">
        <v>1043</v>
      </c>
      <c r="N1053" s="150" t="s">
        <v>655</v>
      </c>
      <c r="O1053" s="6"/>
      <c r="P1053" s="6"/>
      <c r="Q1053" s="6"/>
      <c r="R1053" s="6"/>
      <c r="S1053" s="6"/>
      <c r="T1053" s="14"/>
      <c r="U1053" s="14"/>
      <c r="V1053" s="14"/>
    </row>
    <row r="1054" spans="1:22" ht="15">
      <c r="A1054" s="261"/>
      <c r="B1054" s="17" t="s">
        <v>1045</v>
      </c>
      <c r="C1054" s="35">
        <v>0</v>
      </c>
      <c r="D1054" s="234" t="s">
        <v>336</v>
      </c>
      <c r="F1054" s="19"/>
      <c r="I1054" s="24"/>
      <c r="J1054" s="25"/>
      <c r="K1054" s="43"/>
      <c r="L1054" s="66"/>
      <c r="M1054" s="67"/>
      <c r="N1054" s="6"/>
      <c r="O1054" s="6"/>
      <c r="P1054" s="6"/>
      <c r="Q1054" s="6"/>
      <c r="R1054" s="6"/>
      <c r="S1054" s="6"/>
      <c r="T1054" s="14"/>
      <c r="U1054" s="14"/>
      <c r="V1054" s="14"/>
    </row>
    <row r="1055" spans="1:22" ht="80.25" customHeight="1">
      <c r="A1055" s="261"/>
      <c r="B1055" s="262"/>
      <c r="C1055" s="261"/>
      <c r="D1055" s="261"/>
      <c r="E1055" s="261"/>
      <c r="F1055" s="261"/>
      <c r="G1055" s="261"/>
      <c r="H1055" s="44" t="s">
        <v>1025</v>
      </c>
      <c r="I1055" s="181" t="s">
        <v>1180</v>
      </c>
      <c r="J1055" s="390" t="s">
        <v>337</v>
      </c>
      <c r="K1055" s="46" t="s">
        <v>998</v>
      </c>
      <c r="L1055" s="287">
        <v>2</v>
      </c>
      <c r="M1055" s="7" t="s">
        <v>1029</v>
      </c>
      <c r="N1055" s="6"/>
      <c r="O1055" s="6"/>
      <c r="P1055" s="6"/>
      <c r="Q1055" s="6"/>
      <c r="R1055" s="6"/>
      <c r="S1055" s="6"/>
      <c r="T1055" s="14"/>
      <c r="U1055" s="14"/>
      <c r="V1055" s="14"/>
    </row>
    <row r="1056" spans="1:19" ht="77.25" customHeight="1">
      <c r="A1056" s="261"/>
      <c r="B1056" s="262"/>
      <c r="C1056" s="261"/>
      <c r="D1056" s="261"/>
      <c r="E1056" s="261"/>
      <c r="F1056" s="261"/>
      <c r="G1056" s="277"/>
      <c r="H1056" s="44" t="s">
        <v>1025</v>
      </c>
      <c r="I1056" s="436" t="s">
        <v>435</v>
      </c>
      <c r="J1056" s="443" t="s">
        <v>80</v>
      </c>
      <c r="K1056" s="437" t="s">
        <v>81</v>
      </c>
      <c r="L1056" s="438">
        <v>1</v>
      </c>
      <c r="M1056" s="434" t="s">
        <v>1029</v>
      </c>
      <c r="N1056" s="10"/>
      <c r="O1056" s="106"/>
      <c r="P1056" s="106"/>
      <c r="Q1056" s="106"/>
      <c r="R1056" s="106"/>
      <c r="S1056" s="4"/>
    </row>
    <row r="1057" spans="1:19" ht="15">
      <c r="A1057" s="130"/>
      <c r="B1057" s="399" t="s">
        <v>1181</v>
      </c>
      <c r="C1057" s="169" t="s">
        <v>1184</v>
      </c>
      <c r="D1057" s="130"/>
      <c r="E1057" s="164"/>
      <c r="F1057" s="130"/>
      <c r="G1057" s="130"/>
      <c r="H1057" s="695" t="s">
        <v>1025</v>
      </c>
      <c r="I1057" s="847" t="s">
        <v>186</v>
      </c>
      <c r="J1057" s="848" t="s">
        <v>1173</v>
      </c>
      <c r="K1057" s="695" t="s">
        <v>998</v>
      </c>
      <c r="L1057" s="846">
        <v>2</v>
      </c>
      <c r="M1057" s="148" t="s">
        <v>1029</v>
      </c>
      <c r="N1057" s="9"/>
      <c r="O1057" s="8"/>
      <c r="P1057" s="8"/>
      <c r="Q1057" s="8"/>
      <c r="R1057" s="8"/>
      <c r="S1057" s="8"/>
    </row>
    <row r="1058" spans="1:19" ht="15">
      <c r="A1058" s="130"/>
      <c r="B1058" s="399" t="s">
        <v>1183</v>
      </c>
      <c r="C1058" s="169" t="s">
        <v>1182</v>
      </c>
      <c r="D1058" s="130"/>
      <c r="E1058" s="164"/>
      <c r="F1058" s="130"/>
      <c r="G1058" s="130"/>
      <c r="H1058" s="695"/>
      <c r="I1058" s="847"/>
      <c r="J1058" s="848"/>
      <c r="K1058" s="695"/>
      <c r="L1058" s="846"/>
      <c r="M1058" s="148" t="s">
        <v>1029</v>
      </c>
      <c r="N1058" s="9"/>
      <c r="O1058" s="8"/>
      <c r="P1058" s="8"/>
      <c r="Q1058" s="8"/>
      <c r="R1058" s="8"/>
      <c r="S1058" s="8"/>
    </row>
    <row r="1059" spans="1:19" ht="15">
      <c r="A1059" s="130"/>
      <c r="B1059" s="399" t="s">
        <v>1185</v>
      </c>
      <c r="C1059" s="169" t="s">
        <v>1186</v>
      </c>
      <c r="D1059" s="130"/>
      <c r="E1059" s="164"/>
      <c r="F1059" s="130"/>
      <c r="G1059" s="130"/>
      <c r="H1059" s="695"/>
      <c r="I1059" s="847"/>
      <c r="J1059" s="848"/>
      <c r="K1059" s="695"/>
      <c r="L1059" s="846"/>
      <c r="M1059" s="148" t="s">
        <v>1029</v>
      </c>
      <c r="N1059" s="9"/>
      <c r="O1059" s="8"/>
      <c r="P1059" s="8"/>
      <c r="Q1059" s="8"/>
      <c r="R1059" s="8"/>
      <c r="S1059" s="8"/>
    </row>
    <row r="1060" spans="1:19" ht="20.25" customHeight="1">
      <c r="A1060" s="130"/>
      <c r="B1060" s="152"/>
      <c r="C1060" s="169"/>
      <c r="D1060" s="130"/>
      <c r="E1060" s="164"/>
      <c r="F1060" s="130"/>
      <c r="G1060" s="130"/>
      <c r="H1060" s="695" t="s">
        <v>1025</v>
      </c>
      <c r="I1060" s="695" t="s">
        <v>471</v>
      </c>
      <c r="J1060" s="668" t="s">
        <v>82</v>
      </c>
      <c r="K1060" s="695" t="s">
        <v>998</v>
      </c>
      <c r="L1060" s="670">
        <v>1</v>
      </c>
      <c r="M1060" s="148" t="s">
        <v>1029</v>
      </c>
      <c r="N1060" s="9"/>
      <c r="O1060" s="8"/>
      <c r="P1060" s="8"/>
      <c r="Q1060" s="8"/>
      <c r="R1060" s="8"/>
      <c r="S1060" s="8"/>
    </row>
    <row r="1061" spans="1:19" ht="20.25" customHeight="1">
      <c r="A1061" s="130"/>
      <c r="B1061" s="152"/>
      <c r="C1061" s="169"/>
      <c r="D1061" s="130"/>
      <c r="E1061" s="164"/>
      <c r="F1061" s="130"/>
      <c r="G1061" s="130"/>
      <c r="H1061" s="695"/>
      <c r="I1061" s="695"/>
      <c r="J1061" s="668"/>
      <c r="K1061" s="695"/>
      <c r="L1061" s="670"/>
      <c r="M1061" s="148" t="s">
        <v>1029</v>
      </c>
      <c r="N1061" s="9"/>
      <c r="O1061" s="8"/>
      <c r="P1061" s="8"/>
      <c r="Q1061" s="8"/>
      <c r="R1061" s="8"/>
      <c r="S1061" s="8"/>
    </row>
    <row r="1062" spans="1:19" ht="20.25" customHeight="1">
      <c r="A1062" s="130"/>
      <c r="B1062" s="152"/>
      <c r="C1062" s="169"/>
      <c r="D1062" s="130"/>
      <c r="E1062" s="164"/>
      <c r="F1062" s="130"/>
      <c r="G1062" s="130"/>
      <c r="H1062" s="695"/>
      <c r="I1062" s="695"/>
      <c r="J1062" s="668"/>
      <c r="K1062" s="695"/>
      <c r="L1062" s="670"/>
      <c r="M1062" s="148" t="s">
        <v>1029</v>
      </c>
      <c r="N1062" s="9"/>
      <c r="O1062" s="8"/>
      <c r="P1062" s="8"/>
      <c r="Q1062" s="8"/>
      <c r="R1062" s="8"/>
      <c r="S1062" s="8"/>
    </row>
    <row r="1063" spans="1:20" ht="15">
      <c r="A1063" s="261"/>
      <c r="B1063" s="262"/>
      <c r="C1063" s="261"/>
      <c r="D1063" s="261"/>
      <c r="E1063" s="261"/>
      <c r="F1063" s="261"/>
      <c r="G1063" s="261"/>
      <c r="H1063" s="261"/>
      <c r="I1063" s="261"/>
      <c r="J1063" s="261"/>
      <c r="K1063" s="261"/>
      <c r="L1063" s="262"/>
      <c r="M1063" s="261"/>
      <c r="N1063" s="261"/>
      <c r="O1063" s="261"/>
      <c r="P1063" s="261"/>
      <c r="Q1063" s="262"/>
      <c r="R1063" s="261"/>
      <c r="S1063" s="129"/>
      <c r="T1063" s="129"/>
    </row>
    <row r="1064" spans="1:22" ht="71.25">
      <c r="A1064" s="95" t="s">
        <v>1018</v>
      </c>
      <c r="B1064" s="95" t="s">
        <v>1015</v>
      </c>
      <c r="C1064" s="95" t="s">
        <v>6</v>
      </c>
      <c r="D1064" s="95" t="s">
        <v>662</v>
      </c>
      <c r="E1064" s="96" t="s">
        <v>1033</v>
      </c>
      <c r="F1064" s="97" t="s">
        <v>1034</v>
      </c>
      <c r="G1064" s="95" t="s">
        <v>7</v>
      </c>
      <c r="H1064" s="95" t="s">
        <v>1019</v>
      </c>
      <c r="I1064" s="98" t="s">
        <v>626</v>
      </c>
      <c r="J1064" s="99" t="s">
        <v>930</v>
      </c>
      <c r="K1064" s="95" t="s">
        <v>931</v>
      </c>
      <c r="L1064" s="110" t="s">
        <v>1017</v>
      </c>
      <c r="M1064" s="199" t="s">
        <v>1043</v>
      </c>
      <c r="N1064" s="150" t="s">
        <v>655</v>
      </c>
      <c r="O1064" s="105" t="s">
        <v>656</v>
      </c>
      <c r="P1064" s="98" t="s">
        <v>657</v>
      </c>
      <c r="Q1064" s="98" t="s">
        <v>658</v>
      </c>
      <c r="R1064" s="98" t="s">
        <v>659</v>
      </c>
      <c r="S1064" s="6"/>
      <c r="T1064" s="14"/>
      <c r="U1064" s="14"/>
      <c r="V1064" s="14"/>
    </row>
    <row r="1065" spans="1:22" ht="15.75" customHeight="1">
      <c r="A1065" s="35"/>
      <c r="B1065" s="17" t="s">
        <v>1045</v>
      </c>
      <c r="C1065" s="35">
        <f>SUM(M1067)</f>
        <v>0</v>
      </c>
      <c r="D1065" s="234" t="s">
        <v>21</v>
      </c>
      <c r="E1065" s="236"/>
      <c r="F1065" s="261"/>
      <c r="G1065" s="261"/>
      <c r="H1065" s="261"/>
      <c r="I1065" s="261"/>
      <c r="J1065" s="261"/>
      <c r="K1065" s="261"/>
      <c r="L1065" s="262"/>
      <c r="M1065" s="261"/>
      <c r="N1065" s="261"/>
      <c r="O1065" s="261"/>
      <c r="P1065" s="261"/>
      <c r="Q1065" s="262"/>
      <c r="R1065" s="261"/>
      <c r="S1065" s="6"/>
      <c r="T1065" s="14"/>
      <c r="U1065" s="14"/>
      <c r="V1065" s="14"/>
    </row>
    <row r="1066" spans="1:19" ht="44.25" customHeight="1" thickBot="1">
      <c r="A1066" s="130">
        <v>1</v>
      </c>
      <c r="B1066" s="152" t="s">
        <v>464</v>
      </c>
      <c r="C1066" s="130" t="s">
        <v>668</v>
      </c>
      <c r="D1066" s="130" t="s">
        <v>557</v>
      </c>
      <c r="E1066" s="427">
        <v>2</v>
      </c>
      <c r="F1066" s="130">
        <v>3</v>
      </c>
      <c r="G1066" s="130" t="s">
        <v>239</v>
      </c>
      <c r="H1066" s="7" t="s">
        <v>21</v>
      </c>
      <c r="I1066" s="220"/>
      <c r="J1066" s="263"/>
      <c r="K1066" s="50" t="s">
        <v>364</v>
      </c>
      <c r="L1066" s="148" t="s">
        <v>1207</v>
      </c>
      <c r="M1066" s="148"/>
      <c r="N1066" s="9"/>
      <c r="O1066" s="209"/>
      <c r="P1066" s="8"/>
      <c r="Q1066" s="8"/>
      <c r="R1066" s="8"/>
      <c r="S1066" s="8"/>
    </row>
    <row r="1067" spans="1:18" ht="14.25" customHeight="1" thickBot="1">
      <c r="A1067" s="261"/>
      <c r="B1067" s="262"/>
      <c r="C1067" s="261"/>
      <c r="D1067" s="261"/>
      <c r="E1067" s="261"/>
      <c r="F1067" s="261"/>
      <c r="G1067" s="261"/>
      <c r="H1067" s="9"/>
      <c r="J1067" s="25"/>
      <c r="K1067" s="40" t="s">
        <v>1045</v>
      </c>
      <c r="L1067" s="131"/>
      <c r="M1067" s="147">
        <f>SUM(M1064:M1066)</f>
        <v>0</v>
      </c>
      <c r="N1067" s="9"/>
      <c r="P1067" s="8"/>
      <c r="Q1067" s="8"/>
      <c r="R1067" s="8"/>
    </row>
    <row r="1068" spans="1:18" ht="15">
      <c r="A1068" s="261"/>
      <c r="B1068" s="262"/>
      <c r="C1068" s="261"/>
      <c r="D1068" s="261"/>
      <c r="E1068" s="261"/>
      <c r="F1068" s="261"/>
      <c r="G1068" s="261"/>
      <c r="H1068" s="261"/>
      <c r="I1068" s="261"/>
      <c r="J1068" s="235"/>
      <c r="K1068" s="235"/>
      <c r="L1068" s="235"/>
      <c r="M1068" s="166" t="s">
        <v>19</v>
      </c>
      <c r="N1068" s="6"/>
      <c r="O1068" s="163">
        <f>SUM(O1064:O1067)</f>
        <v>0</v>
      </c>
      <c r="P1068" s="7">
        <f>SUM(P1064:P1067)</f>
        <v>0</v>
      </c>
      <c r="Q1068" s="7">
        <f>SUM(Q1064:Q1067)</f>
        <v>0</v>
      </c>
      <c r="R1068" s="7">
        <f>SUM(R1064:R1067)</f>
        <v>0</v>
      </c>
    </row>
    <row r="1069" spans="1:20" ht="15">
      <c r="A1069" s="261"/>
      <c r="B1069" s="262"/>
      <c r="C1069" s="261"/>
      <c r="D1069" s="261"/>
      <c r="E1069" s="261"/>
      <c r="F1069" s="261"/>
      <c r="G1069" s="261"/>
      <c r="H1069" s="261"/>
      <c r="I1069" s="261"/>
      <c r="J1069" s="261"/>
      <c r="K1069" s="261"/>
      <c r="L1069" s="261"/>
      <c r="M1069" s="261"/>
      <c r="N1069" s="261"/>
      <c r="O1069" s="8"/>
      <c r="P1069" s="8"/>
      <c r="Q1069" s="8"/>
      <c r="R1069" s="8"/>
      <c r="S1069" s="129"/>
      <c r="T1069" s="129"/>
    </row>
    <row r="1070" spans="1:22" ht="71.25">
      <c r="A1070" s="95" t="s">
        <v>1018</v>
      </c>
      <c r="B1070" s="95" t="s">
        <v>1015</v>
      </c>
      <c r="C1070" s="95" t="s">
        <v>6</v>
      </c>
      <c r="D1070" s="95" t="s">
        <v>662</v>
      </c>
      <c r="E1070" s="96" t="s">
        <v>1033</v>
      </c>
      <c r="F1070" s="97" t="s">
        <v>1034</v>
      </c>
      <c r="G1070" s="95" t="s">
        <v>7</v>
      </c>
      <c r="H1070" s="95" t="s">
        <v>1019</v>
      </c>
      <c r="I1070" s="98" t="s">
        <v>626</v>
      </c>
      <c r="J1070" s="99" t="s">
        <v>930</v>
      </c>
      <c r="K1070" s="95" t="s">
        <v>931</v>
      </c>
      <c r="L1070" s="110" t="s">
        <v>1017</v>
      </c>
      <c r="M1070" s="199" t="s">
        <v>1043</v>
      </c>
      <c r="N1070" s="150" t="s">
        <v>655</v>
      </c>
      <c r="O1070" s="105" t="s">
        <v>656</v>
      </c>
      <c r="P1070" s="98" t="s">
        <v>657</v>
      </c>
      <c r="Q1070" s="98" t="s">
        <v>658</v>
      </c>
      <c r="R1070" s="98" t="s">
        <v>659</v>
      </c>
      <c r="S1070" s="219" t="s">
        <v>1190</v>
      </c>
      <c r="T1070" s="98" t="s">
        <v>657</v>
      </c>
      <c r="U1070" s="98" t="s">
        <v>658</v>
      </c>
      <c r="V1070" s="98" t="s">
        <v>659</v>
      </c>
    </row>
    <row r="1071" spans="1:14" ht="15">
      <c r="A1071" s="261"/>
      <c r="B1071" s="17" t="s">
        <v>1045</v>
      </c>
      <c r="C1071" s="35">
        <f>SUM(M1138)</f>
        <v>102</v>
      </c>
      <c r="D1071" s="234" t="s">
        <v>599</v>
      </c>
      <c r="E1071" s="236"/>
      <c r="F1071" s="19"/>
      <c r="J1071" s="29"/>
      <c r="K1071" s="41"/>
      <c r="L1071" s="109"/>
      <c r="M1071" s="6"/>
      <c r="N1071" s="10"/>
    </row>
    <row r="1072" spans="1:22" ht="80.25" customHeight="1">
      <c r="A1072" s="261"/>
      <c r="B1072" s="262"/>
      <c r="C1072" s="261"/>
      <c r="D1072" s="261"/>
      <c r="E1072" s="261"/>
      <c r="F1072" s="261"/>
      <c r="G1072" s="277">
        <v>1</v>
      </c>
      <c r="H1072" s="45" t="s">
        <v>823</v>
      </c>
      <c r="I1072" s="50" t="s">
        <v>828</v>
      </c>
      <c r="J1072" s="640" t="s">
        <v>827</v>
      </c>
      <c r="K1072" s="98" t="s">
        <v>824</v>
      </c>
      <c r="L1072" s="148">
        <v>3</v>
      </c>
      <c r="M1072" s="149" t="s">
        <v>1029</v>
      </c>
      <c r="N1072" s="225"/>
      <c r="S1072" s="101">
        <v>30</v>
      </c>
      <c r="T1072" s="102"/>
      <c r="U1072" s="103"/>
      <c r="V1072" s="104">
        <v>1</v>
      </c>
    </row>
    <row r="1073" spans="1:14" ht="64.5" customHeight="1">
      <c r="A1073" s="261"/>
      <c r="B1073" s="262"/>
      <c r="C1073" s="261"/>
      <c r="D1073" s="261"/>
      <c r="E1073" s="261"/>
      <c r="F1073" s="261"/>
      <c r="G1073" s="277">
        <v>2</v>
      </c>
      <c r="H1073" s="44" t="s">
        <v>1</v>
      </c>
      <c r="I1073" s="50" t="s">
        <v>830</v>
      </c>
      <c r="J1073" s="212" t="s">
        <v>207</v>
      </c>
      <c r="K1073" s="98" t="s">
        <v>208</v>
      </c>
      <c r="L1073" s="148">
        <v>3</v>
      </c>
      <c r="M1073" s="149" t="s">
        <v>1029</v>
      </c>
      <c r="N1073" s="225"/>
    </row>
    <row r="1074" spans="1:21" ht="60">
      <c r="A1074" s="261"/>
      <c r="B1074" s="262"/>
      <c r="C1074" s="261"/>
      <c r="D1074" s="261"/>
      <c r="E1074" s="261"/>
      <c r="F1074" s="261"/>
      <c r="G1074" s="4">
        <v>3</v>
      </c>
      <c r="H1074" s="44" t="s">
        <v>1</v>
      </c>
      <c r="I1074" s="200" t="s">
        <v>175</v>
      </c>
      <c r="J1074" s="373" t="s">
        <v>509</v>
      </c>
      <c r="K1074" s="45" t="s">
        <v>977</v>
      </c>
      <c r="L1074" s="384">
        <v>2</v>
      </c>
      <c r="M1074" s="59" t="s">
        <v>1029</v>
      </c>
      <c r="N1074" s="91"/>
      <c r="O1074" s="4"/>
      <c r="P1074" s="106"/>
      <c r="Q1074" s="106"/>
      <c r="R1074" s="106"/>
      <c r="S1074" s="4"/>
      <c r="T1074" s="4"/>
      <c r="U1074" s="4"/>
    </row>
    <row r="1075" spans="1:14" ht="47.25" customHeight="1">
      <c r="A1075" s="261"/>
      <c r="B1075" s="262"/>
      <c r="C1075" s="261"/>
      <c r="D1075" s="261"/>
      <c r="E1075" s="261"/>
      <c r="F1075" s="261"/>
      <c r="G1075" s="277">
        <v>4</v>
      </c>
      <c r="H1075" s="44" t="s">
        <v>1</v>
      </c>
      <c r="I1075" s="50" t="s">
        <v>537</v>
      </c>
      <c r="J1075" s="119" t="s">
        <v>324</v>
      </c>
      <c r="K1075" s="98" t="s">
        <v>37</v>
      </c>
      <c r="L1075" s="395" t="s">
        <v>325</v>
      </c>
      <c r="M1075" s="148" t="s">
        <v>1029</v>
      </c>
      <c r="N1075" s="225" t="s">
        <v>339</v>
      </c>
    </row>
    <row r="1076" spans="1:14" ht="46.5" customHeight="1">
      <c r="A1076" s="261"/>
      <c r="B1076" s="262"/>
      <c r="C1076" s="261"/>
      <c r="D1076" s="261"/>
      <c r="E1076" s="261"/>
      <c r="F1076" s="261"/>
      <c r="G1076" s="277">
        <v>4</v>
      </c>
      <c r="H1076" s="44" t="s">
        <v>1</v>
      </c>
      <c r="I1076" s="50" t="s">
        <v>328</v>
      </c>
      <c r="J1076" s="119" t="s">
        <v>465</v>
      </c>
      <c r="K1076" s="98" t="s">
        <v>326</v>
      </c>
      <c r="L1076" s="148">
        <v>5</v>
      </c>
      <c r="M1076" s="148" t="s">
        <v>1068</v>
      </c>
      <c r="N1076" s="224" t="s">
        <v>339</v>
      </c>
    </row>
    <row r="1077" spans="1:14" ht="71.25" customHeight="1">
      <c r="A1077" s="261"/>
      <c r="B1077" s="262"/>
      <c r="C1077" s="261"/>
      <c r="D1077" s="261"/>
      <c r="E1077" s="261"/>
      <c r="F1077" s="261"/>
      <c r="G1077" s="277">
        <v>6</v>
      </c>
      <c r="H1077" s="44" t="s">
        <v>1197</v>
      </c>
      <c r="I1077" s="50" t="s">
        <v>320</v>
      </c>
      <c r="J1077" s="119" t="s">
        <v>321</v>
      </c>
      <c r="K1077" s="98" t="s">
        <v>1000</v>
      </c>
      <c r="L1077" s="148">
        <v>5</v>
      </c>
      <c r="M1077" s="148" t="s">
        <v>1068</v>
      </c>
      <c r="N1077" s="224" t="s">
        <v>339</v>
      </c>
    </row>
    <row r="1078" spans="1:18" ht="102" customHeight="1">
      <c r="A1078" s="261"/>
      <c r="B1078" s="262"/>
      <c r="C1078" s="261"/>
      <c r="D1078" s="261"/>
      <c r="E1078" s="261"/>
      <c r="F1078" s="261" t="s">
        <v>46</v>
      </c>
      <c r="G1078" s="277">
        <v>7</v>
      </c>
      <c r="H1078" s="44" t="s">
        <v>1197</v>
      </c>
      <c r="I1078" s="424" t="s">
        <v>653</v>
      </c>
      <c r="J1078" s="119" t="s">
        <v>1114</v>
      </c>
      <c r="K1078" s="98" t="s">
        <v>1115</v>
      </c>
      <c r="L1078" s="98" t="s">
        <v>825</v>
      </c>
      <c r="M1078" s="148" t="s">
        <v>1029</v>
      </c>
      <c r="N1078" s="224"/>
      <c r="O1078" s="456">
        <v>286</v>
      </c>
      <c r="P1078" s="273"/>
      <c r="Q1078" s="274"/>
      <c r="R1078" s="275"/>
    </row>
    <row r="1079" spans="1:19" ht="15">
      <c r="A1079" s="638">
        <v>1</v>
      </c>
      <c r="B1079" s="197" t="s">
        <v>549</v>
      </c>
      <c r="C1079" s="447" t="s">
        <v>932</v>
      </c>
      <c r="D1079" s="369"/>
      <c r="E1079" s="370"/>
      <c r="F1079" s="366"/>
      <c r="G1079" s="366"/>
      <c r="H1079" s="720"/>
      <c r="I1079" s="703" t="s">
        <v>826</v>
      </c>
      <c r="J1079" s="706" t="s">
        <v>827</v>
      </c>
      <c r="K1079" s="690" t="s">
        <v>829</v>
      </c>
      <c r="L1079" s="690">
        <v>3</v>
      </c>
      <c r="M1079" s="708" t="s">
        <v>1029</v>
      </c>
      <c r="N1079" s="9"/>
      <c r="S1079" s="8"/>
    </row>
    <row r="1080" spans="1:19" ht="15">
      <c r="A1080" s="638">
        <v>2</v>
      </c>
      <c r="B1080" s="197" t="s">
        <v>539</v>
      </c>
      <c r="C1080" s="448" t="s">
        <v>1058</v>
      </c>
      <c r="D1080" s="366"/>
      <c r="E1080" s="368"/>
      <c r="F1080" s="369"/>
      <c r="G1080" s="366"/>
      <c r="H1080" s="721"/>
      <c r="I1080" s="704"/>
      <c r="J1080" s="707"/>
      <c r="K1080" s="666"/>
      <c r="L1080" s="666"/>
      <c r="M1080" s="709"/>
      <c r="N1080" s="9"/>
      <c r="S1080" s="8"/>
    </row>
    <row r="1081" spans="1:19" ht="15">
      <c r="A1081" s="638">
        <v>3</v>
      </c>
      <c r="B1081" s="197" t="s">
        <v>638</v>
      </c>
      <c r="C1081" s="447" t="s">
        <v>1207</v>
      </c>
      <c r="D1081" s="366"/>
      <c r="E1081" s="368"/>
      <c r="F1081" s="369"/>
      <c r="G1081" s="366"/>
      <c r="H1081" s="721"/>
      <c r="I1081" s="704"/>
      <c r="J1081" s="707"/>
      <c r="K1081" s="666"/>
      <c r="L1081" s="666"/>
      <c r="M1081" s="709"/>
      <c r="N1081" s="9"/>
      <c r="S1081" s="8"/>
    </row>
    <row r="1082" spans="1:19" ht="15">
      <c r="A1082" s="638">
        <v>4</v>
      </c>
      <c r="B1082" s="197" t="s">
        <v>548</v>
      </c>
      <c r="C1082" s="447" t="s">
        <v>932</v>
      </c>
      <c r="D1082" s="458"/>
      <c r="E1082" s="368"/>
      <c r="F1082" s="366"/>
      <c r="G1082" s="366"/>
      <c r="H1082" s="721"/>
      <c r="I1082" s="704"/>
      <c r="J1082" s="707"/>
      <c r="K1082" s="666"/>
      <c r="L1082" s="666"/>
      <c r="M1082" s="709"/>
      <c r="N1082" s="9"/>
      <c r="S1082" s="8"/>
    </row>
    <row r="1083" spans="1:19" ht="15">
      <c r="A1083" s="638">
        <v>5</v>
      </c>
      <c r="B1083" s="197" t="s">
        <v>644</v>
      </c>
      <c r="C1083" s="639"/>
      <c r="D1083" s="366"/>
      <c r="E1083" s="368"/>
      <c r="F1083" s="366"/>
      <c r="G1083" s="366"/>
      <c r="H1083" s="721"/>
      <c r="I1083" s="704"/>
      <c r="J1083" s="707"/>
      <c r="K1083" s="666"/>
      <c r="L1083" s="666"/>
      <c r="M1083" s="709"/>
      <c r="N1083" s="9"/>
      <c r="S1083" s="8"/>
    </row>
    <row r="1084" spans="1:19" ht="15">
      <c r="A1084" s="638">
        <v>6</v>
      </c>
      <c r="B1084" s="197" t="s">
        <v>542</v>
      </c>
      <c r="C1084" s="448" t="s">
        <v>1058</v>
      </c>
      <c r="D1084" s="366"/>
      <c r="E1084" s="368"/>
      <c r="F1084" s="366"/>
      <c r="G1084" s="366"/>
      <c r="H1084" s="721"/>
      <c r="I1084" s="704"/>
      <c r="J1084" s="707"/>
      <c r="K1084" s="666"/>
      <c r="L1084" s="666"/>
      <c r="M1084" s="709"/>
      <c r="N1084" s="9"/>
      <c r="S1084" s="8"/>
    </row>
    <row r="1085" spans="1:19" ht="15">
      <c r="A1085" s="638"/>
      <c r="B1085" s="197" t="s">
        <v>831</v>
      </c>
      <c r="C1085" s="639"/>
      <c r="D1085" s="641" t="s">
        <v>933</v>
      </c>
      <c r="E1085" s="368"/>
      <c r="F1085" s="366"/>
      <c r="G1085" s="366"/>
      <c r="H1085" s="721"/>
      <c r="I1085" s="704"/>
      <c r="J1085" s="707"/>
      <c r="K1085" s="666"/>
      <c r="L1085" s="666"/>
      <c r="M1085" s="709"/>
      <c r="N1085" s="9"/>
      <c r="S1085" s="8"/>
    </row>
    <row r="1086" spans="1:19" ht="15">
      <c r="A1086" s="638"/>
      <c r="B1086" s="197" t="s">
        <v>832</v>
      </c>
      <c r="C1086" s="448"/>
      <c r="D1086" s="641" t="s">
        <v>833</v>
      </c>
      <c r="E1086" s="370"/>
      <c r="F1086" s="366"/>
      <c r="G1086" s="366"/>
      <c r="H1086" s="702"/>
      <c r="I1086" s="705"/>
      <c r="J1086" s="698"/>
      <c r="K1086" s="691"/>
      <c r="L1086" s="691"/>
      <c r="M1086" s="710"/>
      <c r="N1086" s="9"/>
      <c r="S1086" s="8"/>
    </row>
    <row r="1087" spans="1:19" ht="18.75" customHeight="1">
      <c r="A1087" s="364"/>
      <c r="B1087" s="363" t="s">
        <v>550</v>
      </c>
      <c r="C1087" s="396" t="s">
        <v>667</v>
      </c>
      <c r="D1087" s="369"/>
      <c r="E1087" s="370"/>
      <c r="F1087" s="366"/>
      <c r="G1087" s="366"/>
      <c r="H1087" s="695" t="s">
        <v>674</v>
      </c>
      <c r="I1087" s="695" t="s">
        <v>536</v>
      </c>
      <c r="J1087" s="695" t="s">
        <v>329</v>
      </c>
      <c r="K1087" s="695" t="s">
        <v>1000</v>
      </c>
      <c r="L1087" s="805">
        <v>5</v>
      </c>
      <c r="M1087" s="148">
        <v>6</v>
      </c>
      <c r="N1087" s="9"/>
      <c r="S1087" s="8"/>
    </row>
    <row r="1088" spans="1:19" ht="18.75" customHeight="1">
      <c r="A1088" s="364"/>
      <c r="B1088" s="363" t="s">
        <v>540</v>
      </c>
      <c r="C1088" s="397" t="s">
        <v>1058</v>
      </c>
      <c r="D1088" s="366"/>
      <c r="E1088" s="368"/>
      <c r="F1088" s="369"/>
      <c r="G1088" s="366"/>
      <c r="H1088" s="695"/>
      <c r="I1088" s="695"/>
      <c r="J1088" s="695"/>
      <c r="K1088" s="695"/>
      <c r="L1088" s="806"/>
      <c r="M1088" s="148">
        <v>6</v>
      </c>
      <c r="N1088" s="9"/>
      <c r="S1088" s="8"/>
    </row>
    <row r="1089" spans="1:19" ht="18.75" customHeight="1">
      <c r="A1089" s="457"/>
      <c r="B1089" s="197" t="s">
        <v>541</v>
      </c>
      <c r="C1089" s="448" t="s">
        <v>1058</v>
      </c>
      <c r="D1089" s="458"/>
      <c r="E1089" s="368"/>
      <c r="F1089" s="366"/>
      <c r="G1089" s="366"/>
      <c r="H1089" s="695"/>
      <c r="I1089" s="695"/>
      <c r="J1089" s="695"/>
      <c r="K1089" s="695"/>
      <c r="L1089" s="806"/>
      <c r="M1089" s="148">
        <v>6</v>
      </c>
      <c r="N1089" s="9"/>
      <c r="S1089" s="8"/>
    </row>
    <row r="1090" spans="1:19" ht="18.75" customHeight="1">
      <c r="A1090" s="364"/>
      <c r="B1090" s="363" t="s">
        <v>327</v>
      </c>
      <c r="C1090" s="397" t="s">
        <v>1058</v>
      </c>
      <c r="D1090" s="366"/>
      <c r="E1090" s="368"/>
      <c r="F1090" s="366"/>
      <c r="G1090" s="366"/>
      <c r="H1090" s="670"/>
      <c r="I1090" s="670"/>
      <c r="J1090" s="670"/>
      <c r="K1090" s="670"/>
      <c r="L1090" s="806"/>
      <c r="M1090" s="148">
        <v>6</v>
      </c>
      <c r="N1090" s="9"/>
      <c r="S1090" s="8"/>
    </row>
    <row r="1091" spans="1:19" ht="18.75" customHeight="1">
      <c r="A1091" s="457"/>
      <c r="B1091" s="197" t="s">
        <v>549</v>
      </c>
      <c r="C1091" s="447" t="s">
        <v>932</v>
      </c>
      <c r="D1091" s="370"/>
      <c r="E1091" s="370"/>
      <c r="F1091" s="366"/>
      <c r="G1091" s="366"/>
      <c r="H1091" s="670"/>
      <c r="I1091" s="670"/>
      <c r="J1091" s="670"/>
      <c r="K1091" s="670"/>
      <c r="L1091" s="806"/>
      <c r="M1091" s="148">
        <v>6</v>
      </c>
      <c r="N1091" s="9"/>
      <c r="S1091" s="8"/>
    </row>
    <row r="1092" spans="1:19" ht="18.75" customHeight="1">
      <c r="A1092" s="364"/>
      <c r="B1092" s="363" t="s">
        <v>693</v>
      </c>
      <c r="C1092" s="397" t="s">
        <v>1026</v>
      </c>
      <c r="D1092" s="366"/>
      <c r="E1092" s="368" t="s">
        <v>661</v>
      </c>
      <c r="F1092" s="366"/>
      <c r="G1092" s="366"/>
      <c r="H1092" s="670"/>
      <c r="I1092" s="670"/>
      <c r="J1092" s="670"/>
      <c r="K1092" s="670"/>
      <c r="L1092" s="806"/>
      <c r="M1092" s="148">
        <v>6</v>
      </c>
      <c r="N1092" s="9"/>
      <c r="S1092" s="8"/>
    </row>
    <row r="1093" spans="1:19" ht="18.75" customHeight="1">
      <c r="A1093" s="457"/>
      <c r="B1093" s="197" t="s">
        <v>546</v>
      </c>
      <c r="C1093" s="447" t="s">
        <v>994</v>
      </c>
      <c r="D1093" s="458"/>
      <c r="E1093" s="367"/>
      <c r="F1093" s="366"/>
      <c r="G1093" s="366"/>
      <c r="H1093" s="670"/>
      <c r="I1093" s="670"/>
      <c r="J1093" s="670"/>
      <c r="K1093" s="670"/>
      <c r="L1093" s="806"/>
      <c r="M1093" s="148">
        <v>6</v>
      </c>
      <c r="N1093" s="9"/>
      <c r="S1093" s="8"/>
    </row>
    <row r="1094" spans="1:19" ht="18.75" customHeight="1">
      <c r="A1094" s="457"/>
      <c r="B1094" s="197" t="s">
        <v>539</v>
      </c>
      <c r="C1094" s="448" t="s">
        <v>1058</v>
      </c>
      <c r="D1094" s="458"/>
      <c r="E1094" s="367"/>
      <c r="F1094" s="366"/>
      <c r="G1094" s="366"/>
      <c r="H1094" s="670"/>
      <c r="I1094" s="670"/>
      <c r="J1094" s="670"/>
      <c r="K1094" s="670"/>
      <c r="L1094" s="806"/>
      <c r="M1094" s="148">
        <v>6</v>
      </c>
      <c r="N1094" s="9"/>
      <c r="S1094" s="8"/>
    </row>
    <row r="1095" spans="1:19" ht="18.75" customHeight="1">
      <c r="A1095" s="457"/>
      <c r="B1095" s="197" t="s">
        <v>544</v>
      </c>
      <c r="C1095" s="448" t="s">
        <v>1058</v>
      </c>
      <c r="D1095" s="458"/>
      <c r="E1095" s="368"/>
      <c r="F1095" s="366"/>
      <c r="G1095" s="366"/>
      <c r="H1095" s="670"/>
      <c r="I1095" s="670"/>
      <c r="J1095" s="670"/>
      <c r="K1095" s="670"/>
      <c r="L1095" s="806"/>
      <c r="M1095" s="148">
        <v>6</v>
      </c>
      <c r="N1095" s="9"/>
      <c r="S1095" s="8"/>
    </row>
    <row r="1096" spans="1:19" ht="18.75" customHeight="1">
      <c r="A1096" s="364"/>
      <c r="B1096" s="363" t="s">
        <v>694</v>
      </c>
      <c r="C1096" s="397" t="s">
        <v>1058</v>
      </c>
      <c r="D1096" s="366"/>
      <c r="E1096" s="95" t="s">
        <v>661</v>
      </c>
      <c r="F1096" s="366"/>
      <c r="G1096" s="366"/>
      <c r="H1096" s="670"/>
      <c r="I1096" s="670"/>
      <c r="J1096" s="670"/>
      <c r="K1096" s="670"/>
      <c r="L1096" s="806"/>
      <c r="M1096" s="148">
        <v>6</v>
      </c>
      <c r="N1096" s="9"/>
      <c r="S1096" s="8"/>
    </row>
    <row r="1097" spans="1:19" ht="18.75" customHeight="1">
      <c r="A1097" s="364"/>
      <c r="B1097" s="363" t="s">
        <v>545</v>
      </c>
      <c r="C1097" s="398" t="s">
        <v>1026</v>
      </c>
      <c r="D1097" s="366"/>
      <c r="E1097" s="98"/>
      <c r="F1097" s="366"/>
      <c r="G1097" s="366"/>
      <c r="H1097" s="670"/>
      <c r="I1097" s="670"/>
      <c r="J1097" s="670"/>
      <c r="K1097" s="670"/>
      <c r="L1097" s="806"/>
      <c r="M1097" s="148">
        <v>6</v>
      </c>
      <c r="N1097" s="9"/>
      <c r="S1097" s="8"/>
    </row>
    <row r="1098" spans="1:19" ht="18.75" customHeight="1">
      <c r="A1098" s="457"/>
      <c r="B1098" s="197" t="s">
        <v>548</v>
      </c>
      <c r="C1098" s="447" t="s">
        <v>932</v>
      </c>
      <c r="D1098" s="370"/>
      <c r="E1098" s="214"/>
      <c r="F1098" s="366"/>
      <c r="G1098" s="366"/>
      <c r="H1098" s="670"/>
      <c r="I1098" s="670"/>
      <c r="J1098" s="670"/>
      <c r="K1098" s="670"/>
      <c r="L1098" s="806"/>
      <c r="M1098" s="148">
        <v>6</v>
      </c>
      <c r="N1098" s="9"/>
      <c r="S1098" s="8"/>
    </row>
    <row r="1099" spans="1:19" ht="18.75" customHeight="1">
      <c r="A1099" s="364"/>
      <c r="B1099" s="363" t="s">
        <v>695</v>
      </c>
      <c r="C1099" s="397" t="s">
        <v>667</v>
      </c>
      <c r="D1099" s="369"/>
      <c r="E1099" s="214">
        <v>4</v>
      </c>
      <c r="F1099" s="366"/>
      <c r="G1099" s="366"/>
      <c r="H1099" s="670"/>
      <c r="I1099" s="670"/>
      <c r="J1099" s="670"/>
      <c r="K1099" s="670"/>
      <c r="L1099" s="806"/>
      <c r="M1099" s="148">
        <v>6</v>
      </c>
      <c r="N1099" s="9"/>
      <c r="O1099" s="8"/>
      <c r="P1099" s="8"/>
      <c r="Q1099" s="8"/>
      <c r="R1099" s="8"/>
      <c r="S1099" s="8"/>
    </row>
    <row r="1100" spans="1:19" ht="15" customHeight="1">
      <c r="A1100" s="457"/>
      <c r="B1100" s="197" t="s">
        <v>547</v>
      </c>
      <c r="C1100" s="447" t="s">
        <v>1101</v>
      </c>
      <c r="D1100" s="370"/>
      <c r="E1100" s="214"/>
      <c r="F1100" s="366"/>
      <c r="G1100" s="366"/>
      <c r="H1100" s="670"/>
      <c r="I1100" s="670"/>
      <c r="J1100" s="670"/>
      <c r="K1100" s="670"/>
      <c r="L1100" s="806"/>
      <c r="M1100" s="148">
        <v>6</v>
      </c>
      <c r="N1100" s="9"/>
      <c r="O1100" s="8"/>
      <c r="P1100" s="8"/>
      <c r="Q1100" s="8"/>
      <c r="R1100" s="8"/>
      <c r="S1100" s="8"/>
    </row>
    <row r="1101" spans="1:19" ht="15" customHeight="1">
      <c r="A1101" s="364"/>
      <c r="B1101" s="363" t="s">
        <v>551</v>
      </c>
      <c r="C1101" s="397" t="s">
        <v>1058</v>
      </c>
      <c r="D1101" s="369"/>
      <c r="E1101" s="214"/>
      <c r="F1101" s="366"/>
      <c r="G1101" s="366"/>
      <c r="H1101" s="670"/>
      <c r="I1101" s="670"/>
      <c r="J1101" s="670"/>
      <c r="K1101" s="670"/>
      <c r="L1101" s="806"/>
      <c r="M1101" s="148">
        <v>6</v>
      </c>
      <c r="N1101" s="9"/>
      <c r="O1101" s="8"/>
      <c r="P1101" s="8"/>
      <c r="Q1101" s="8"/>
      <c r="R1101" s="8"/>
      <c r="S1101" s="8"/>
    </row>
    <row r="1102" spans="1:19" ht="15" customHeight="1">
      <c r="A1102" s="364"/>
      <c r="B1102" s="363" t="s">
        <v>538</v>
      </c>
      <c r="C1102" s="397" t="s">
        <v>1058</v>
      </c>
      <c r="D1102" s="327"/>
      <c r="E1102" s="95" t="s">
        <v>553</v>
      </c>
      <c r="F1102" s="327"/>
      <c r="G1102" s="327"/>
      <c r="H1102" s="670"/>
      <c r="I1102" s="670"/>
      <c r="J1102" s="670"/>
      <c r="K1102" s="670"/>
      <c r="L1102" s="806"/>
      <c r="M1102" s="148">
        <v>6</v>
      </c>
      <c r="N1102" s="9"/>
      <c r="O1102" s="8"/>
      <c r="P1102" s="8"/>
      <c r="Q1102" s="8"/>
      <c r="R1102" s="8"/>
      <c r="S1102" s="8"/>
    </row>
    <row r="1103" spans="1:19" ht="15" customHeight="1">
      <c r="A1103" s="364"/>
      <c r="B1103" s="363" t="s">
        <v>552</v>
      </c>
      <c r="C1103" s="397" t="s">
        <v>1059</v>
      </c>
      <c r="D1103" s="369"/>
      <c r="E1103" s="214" t="s">
        <v>996</v>
      </c>
      <c r="F1103" s="366"/>
      <c r="G1103" s="366"/>
      <c r="H1103" s="670"/>
      <c r="I1103" s="670"/>
      <c r="J1103" s="670"/>
      <c r="K1103" s="670"/>
      <c r="L1103" s="806"/>
      <c r="M1103" s="148">
        <v>6</v>
      </c>
      <c r="N1103" s="9"/>
      <c r="O1103" s="8"/>
      <c r="P1103" s="8"/>
      <c r="Q1103" s="8"/>
      <c r="R1103" s="8"/>
      <c r="S1103" s="8"/>
    </row>
    <row r="1104" spans="1:19" ht="15" customHeight="1">
      <c r="A1104" s="457"/>
      <c r="B1104" s="197" t="s">
        <v>542</v>
      </c>
      <c r="C1104" s="448" t="s">
        <v>1058</v>
      </c>
      <c r="D1104" s="458"/>
      <c r="E1104" s="98"/>
      <c r="F1104" s="366"/>
      <c r="G1104" s="366"/>
      <c r="H1104" s="670"/>
      <c r="I1104" s="670"/>
      <c r="J1104" s="670"/>
      <c r="K1104" s="670"/>
      <c r="L1104" s="806"/>
      <c r="M1104" s="148"/>
      <c r="N1104" s="9"/>
      <c r="O1104" s="8"/>
      <c r="P1104" s="8"/>
      <c r="Q1104" s="8"/>
      <c r="R1104" s="8"/>
      <c r="S1104" s="8"/>
    </row>
    <row r="1105" spans="1:19" ht="15" customHeight="1">
      <c r="A1105" s="457"/>
      <c r="B1105" s="197" t="s">
        <v>543</v>
      </c>
      <c r="C1105" s="448" t="s">
        <v>1058</v>
      </c>
      <c r="D1105" s="458"/>
      <c r="E1105" s="365"/>
      <c r="F1105" s="366"/>
      <c r="G1105" s="366"/>
      <c r="H1105" s="670"/>
      <c r="I1105" s="670"/>
      <c r="J1105" s="670"/>
      <c r="K1105" s="670"/>
      <c r="L1105" s="806"/>
      <c r="M1105" s="148"/>
      <c r="N1105" s="9"/>
      <c r="O1105" s="8"/>
      <c r="P1105" s="8"/>
      <c r="Q1105" s="8"/>
      <c r="R1105" s="8"/>
      <c r="S1105" s="8"/>
    </row>
    <row r="1106" spans="1:19" ht="15" customHeight="1">
      <c r="A1106" s="364"/>
      <c r="B1106" s="363" t="s">
        <v>696</v>
      </c>
      <c r="C1106" s="396" t="s">
        <v>671</v>
      </c>
      <c r="D1106" s="366"/>
      <c r="E1106" s="95"/>
      <c r="F1106" s="369"/>
      <c r="G1106" s="366"/>
      <c r="H1106" s="670"/>
      <c r="I1106" s="670"/>
      <c r="J1106" s="670"/>
      <c r="K1106" s="670"/>
      <c r="L1106" s="806"/>
      <c r="M1106" s="148"/>
      <c r="N1106" s="9"/>
      <c r="O1106" s="8"/>
      <c r="P1106" s="8"/>
      <c r="Q1106" s="8"/>
      <c r="R1106" s="8"/>
      <c r="S1106" s="8"/>
    </row>
    <row r="1107" spans="1:19" ht="15" customHeight="1">
      <c r="A1107" s="252">
        <v>1</v>
      </c>
      <c r="B1107" s="197" t="s">
        <v>632</v>
      </c>
      <c r="C1107" s="447"/>
      <c r="D1107" s="369"/>
      <c r="E1107" s="214"/>
      <c r="F1107" s="366"/>
      <c r="G1107" s="366"/>
      <c r="H1107" s="736" t="s">
        <v>1197</v>
      </c>
      <c r="I1107" s="690" t="s">
        <v>1113</v>
      </c>
      <c r="J1107" s="695" t="s">
        <v>329</v>
      </c>
      <c r="K1107" s="695" t="s">
        <v>86</v>
      </c>
      <c r="L1107" s="841" t="s">
        <v>84</v>
      </c>
      <c r="M1107" s="148" t="s">
        <v>1029</v>
      </c>
      <c r="N1107" s="9"/>
      <c r="O1107" s="209"/>
      <c r="S1107" s="8"/>
    </row>
    <row r="1108" spans="1:19" ht="15" customHeight="1">
      <c r="A1108" s="252">
        <v>2</v>
      </c>
      <c r="B1108" s="197" t="s">
        <v>633</v>
      </c>
      <c r="C1108" s="448"/>
      <c r="D1108" s="366"/>
      <c r="E1108" s="98"/>
      <c r="F1108" s="369"/>
      <c r="G1108" s="366"/>
      <c r="H1108" s="736"/>
      <c r="I1108" s="666"/>
      <c r="J1108" s="695"/>
      <c r="K1108" s="695"/>
      <c r="L1108" s="803"/>
      <c r="M1108" s="148" t="s">
        <v>1029</v>
      </c>
      <c r="N1108" s="9"/>
      <c r="O1108" s="209"/>
      <c r="S1108" s="8"/>
    </row>
    <row r="1109" spans="1:19" ht="15" customHeight="1">
      <c r="A1109" s="252">
        <v>3</v>
      </c>
      <c r="B1109" s="197" t="s">
        <v>634</v>
      </c>
      <c r="C1109" s="448"/>
      <c r="D1109" s="366"/>
      <c r="E1109" s="98"/>
      <c r="F1109" s="366"/>
      <c r="G1109" s="366"/>
      <c r="H1109" s="736"/>
      <c r="I1109" s="666"/>
      <c r="J1109" s="695"/>
      <c r="K1109" s="695"/>
      <c r="L1109" s="803"/>
      <c r="M1109" s="148" t="s">
        <v>1029</v>
      </c>
      <c r="N1109" s="9"/>
      <c r="O1109" s="209"/>
      <c r="S1109" s="8"/>
    </row>
    <row r="1110" spans="1:20" ht="15" customHeight="1">
      <c r="A1110" s="252">
        <v>4</v>
      </c>
      <c r="B1110" s="197" t="s">
        <v>635</v>
      </c>
      <c r="C1110" s="448"/>
      <c r="D1110" s="366"/>
      <c r="E1110" s="98"/>
      <c r="F1110" s="366"/>
      <c r="G1110" s="366"/>
      <c r="H1110" s="737"/>
      <c r="I1110" s="709"/>
      <c r="J1110" s="670"/>
      <c r="K1110" s="670"/>
      <c r="L1110" s="803"/>
      <c r="M1110" s="148" t="s">
        <v>1029</v>
      </c>
      <c r="N1110" s="9"/>
      <c r="O1110" s="209"/>
      <c r="S1110" s="8"/>
      <c r="T1110" s="68"/>
    </row>
    <row r="1111" spans="1:19" ht="15" customHeight="1">
      <c r="A1111" s="252">
        <v>5</v>
      </c>
      <c r="B1111" s="459" t="s">
        <v>541</v>
      </c>
      <c r="C1111" s="460" t="s">
        <v>1058</v>
      </c>
      <c r="D1111" s="369"/>
      <c r="E1111" s="214"/>
      <c r="F1111" s="366"/>
      <c r="G1111" s="366"/>
      <c r="H1111" s="737"/>
      <c r="I1111" s="709"/>
      <c r="J1111" s="670"/>
      <c r="K1111" s="670"/>
      <c r="L1111" s="803"/>
      <c r="M1111" s="148" t="s">
        <v>1029</v>
      </c>
      <c r="N1111" s="9"/>
      <c r="O1111" s="209"/>
      <c r="S1111" s="8"/>
    </row>
    <row r="1112" spans="1:19" ht="15" customHeight="1">
      <c r="A1112" s="252">
        <v>6</v>
      </c>
      <c r="B1112" s="459" t="s">
        <v>549</v>
      </c>
      <c r="C1112" s="461" t="s">
        <v>932</v>
      </c>
      <c r="D1112" s="366"/>
      <c r="E1112" s="214"/>
      <c r="F1112" s="366"/>
      <c r="G1112" s="366"/>
      <c r="H1112" s="737"/>
      <c r="I1112" s="709"/>
      <c r="J1112" s="670"/>
      <c r="K1112" s="670"/>
      <c r="L1112" s="803"/>
      <c r="M1112" s="148" t="s">
        <v>1029</v>
      </c>
      <c r="N1112" s="9"/>
      <c r="O1112" s="209"/>
      <c r="S1112" s="8"/>
    </row>
    <row r="1113" spans="1:19" ht="15" customHeight="1">
      <c r="A1113" s="252">
        <v>7</v>
      </c>
      <c r="B1113" s="459" t="s">
        <v>546</v>
      </c>
      <c r="C1113" s="461" t="s">
        <v>994</v>
      </c>
      <c r="D1113" s="366"/>
      <c r="E1113" s="214"/>
      <c r="F1113" s="366"/>
      <c r="G1113" s="366"/>
      <c r="H1113" s="737"/>
      <c r="I1113" s="709"/>
      <c r="J1113" s="670"/>
      <c r="K1113" s="670"/>
      <c r="L1113" s="803"/>
      <c r="M1113" s="148" t="s">
        <v>1029</v>
      </c>
      <c r="N1113" s="9"/>
      <c r="O1113" s="209"/>
      <c r="S1113" s="8"/>
    </row>
    <row r="1114" spans="1:19" ht="15" customHeight="1">
      <c r="A1114" s="252">
        <v>8</v>
      </c>
      <c r="B1114" s="197" t="s">
        <v>636</v>
      </c>
      <c r="C1114" s="448"/>
      <c r="D1114" s="366"/>
      <c r="E1114" s="214"/>
      <c r="F1114" s="366"/>
      <c r="G1114" s="366"/>
      <c r="H1114" s="737"/>
      <c r="I1114" s="709"/>
      <c r="J1114" s="670"/>
      <c r="K1114" s="670"/>
      <c r="L1114" s="803"/>
      <c r="M1114" s="148" t="s">
        <v>1029</v>
      </c>
      <c r="N1114" s="9"/>
      <c r="O1114" s="209"/>
      <c r="S1114" s="8"/>
    </row>
    <row r="1115" spans="1:19" ht="15" customHeight="1">
      <c r="A1115" s="252">
        <v>9</v>
      </c>
      <c r="B1115" s="459" t="s">
        <v>539</v>
      </c>
      <c r="C1115" s="460" t="s">
        <v>1058</v>
      </c>
      <c r="D1115" s="366"/>
      <c r="E1115" s="214"/>
      <c r="F1115" s="366"/>
      <c r="G1115" s="366"/>
      <c r="H1115" s="737"/>
      <c r="I1115" s="709"/>
      <c r="J1115" s="670"/>
      <c r="K1115" s="670"/>
      <c r="L1115" s="803"/>
      <c r="M1115" s="148" t="s">
        <v>1029</v>
      </c>
      <c r="N1115" s="9"/>
      <c r="O1115" s="209"/>
      <c r="S1115" s="8"/>
    </row>
    <row r="1116" spans="1:19" ht="15" customHeight="1">
      <c r="A1116" s="252">
        <v>10</v>
      </c>
      <c r="B1116" s="459" t="s">
        <v>544</v>
      </c>
      <c r="C1116" s="460" t="s">
        <v>1058</v>
      </c>
      <c r="D1116" s="366"/>
      <c r="E1116" s="214"/>
      <c r="F1116" s="366"/>
      <c r="G1116" s="366"/>
      <c r="H1116" s="737"/>
      <c r="I1116" s="709"/>
      <c r="J1116" s="670"/>
      <c r="K1116" s="670"/>
      <c r="L1116" s="803"/>
      <c r="M1116" s="148" t="s">
        <v>1029</v>
      </c>
      <c r="N1116" s="9"/>
      <c r="O1116" s="209"/>
      <c r="S1116" s="8"/>
    </row>
    <row r="1117" spans="1:19" ht="15" customHeight="1">
      <c r="A1117" s="252">
        <v>11</v>
      </c>
      <c r="B1117" s="197" t="s">
        <v>637</v>
      </c>
      <c r="C1117" s="449"/>
      <c r="D1117" s="366"/>
      <c r="E1117" s="214"/>
      <c r="F1117" s="366"/>
      <c r="G1117" s="366"/>
      <c r="H1117" s="737"/>
      <c r="I1117" s="709"/>
      <c r="J1117" s="670"/>
      <c r="K1117" s="670"/>
      <c r="L1117" s="803"/>
      <c r="M1117" s="148" t="s">
        <v>1029</v>
      </c>
      <c r="N1117" s="9"/>
      <c r="O1117" s="209"/>
      <c r="S1117" s="8"/>
    </row>
    <row r="1118" spans="1:19" ht="15" customHeight="1">
      <c r="A1118" s="252">
        <v>12</v>
      </c>
      <c r="B1118" s="197" t="s">
        <v>638</v>
      </c>
      <c r="C1118" s="447" t="s">
        <v>1207</v>
      </c>
      <c r="D1118" s="369"/>
      <c r="E1118" s="214"/>
      <c r="F1118" s="366"/>
      <c r="G1118" s="366"/>
      <c r="H1118" s="737"/>
      <c r="I1118" s="709"/>
      <c r="J1118" s="670"/>
      <c r="K1118" s="670"/>
      <c r="L1118" s="803"/>
      <c r="M1118" s="148" t="s">
        <v>1029</v>
      </c>
      <c r="N1118" s="9"/>
      <c r="O1118" s="209"/>
      <c r="S1118" s="8"/>
    </row>
    <row r="1119" spans="1:19" ht="15" customHeight="1">
      <c r="A1119" s="252">
        <v>13</v>
      </c>
      <c r="B1119" s="197" t="s">
        <v>639</v>
      </c>
      <c r="C1119" s="448"/>
      <c r="D1119" s="369"/>
      <c r="E1119" s="214"/>
      <c r="F1119" s="366"/>
      <c r="G1119" s="366"/>
      <c r="H1119" s="737"/>
      <c r="I1119" s="709"/>
      <c r="J1119" s="670"/>
      <c r="K1119" s="670"/>
      <c r="L1119" s="803"/>
      <c r="M1119" s="148" t="s">
        <v>1029</v>
      </c>
      <c r="N1119" s="9"/>
      <c r="O1119" s="209"/>
      <c r="P1119" s="8"/>
      <c r="Q1119" s="8"/>
      <c r="R1119" s="8"/>
      <c r="S1119" s="8"/>
    </row>
    <row r="1120" spans="1:19" ht="15" customHeight="1">
      <c r="A1120" s="252">
        <v>14</v>
      </c>
      <c r="B1120" s="197" t="s">
        <v>640</v>
      </c>
      <c r="C1120" s="447"/>
      <c r="D1120" s="369"/>
      <c r="E1120" s="214"/>
      <c r="F1120" s="366"/>
      <c r="G1120" s="366"/>
      <c r="H1120" s="737"/>
      <c r="I1120" s="709"/>
      <c r="J1120" s="670"/>
      <c r="K1120" s="670"/>
      <c r="L1120" s="803"/>
      <c r="M1120" s="148" t="s">
        <v>1029</v>
      </c>
      <c r="N1120" s="9"/>
      <c r="O1120" s="209"/>
      <c r="P1120" s="8"/>
      <c r="Q1120" s="8"/>
      <c r="R1120" s="8"/>
      <c r="S1120" s="8"/>
    </row>
    <row r="1121" spans="1:19" ht="15">
      <c r="A1121" s="252">
        <v>15</v>
      </c>
      <c r="B1121" s="459" t="s">
        <v>548</v>
      </c>
      <c r="C1121" s="461" t="s">
        <v>932</v>
      </c>
      <c r="D1121" s="369"/>
      <c r="E1121" s="214"/>
      <c r="F1121" s="366"/>
      <c r="G1121" s="366"/>
      <c r="H1121" s="737"/>
      <c r="I1121" s="709"/>
      <c r="J1121" s="670"/>
      <c r="K1121" s="670"/>
      <c r="L1121" s="803"/>
      <c r="M1121" s="148" t="s">
        <v>1029</v>
      </c>
      <c r="N1121" s="9"/>
      <c r="O1121" s="209"/>
      <c r="P1121" s="8"/>
      <c r="Q1121" s="8"/>
      <c r="R1121" s="8"/>
      <c r="S1121" s="8"/>
    </row>
    <row r="1122" spans="1:19" ht="15">
      <c r="A1122" s="252">
        <v>16</v>
      </c>
      <c r="B1122" s="197" t="s">
        <v>641</v>
      </c>
      <c r="C1122" s="448"/>
      <c r="D1122" s="327"/>
      <c r="E1122" s="214"/>
      <c r="F1122" s="327"/>
      <c r="G1122" s="327"/>
      <c r="H1122" s="737"/>
      <c r="I1122" s="709"/>
      <c r="J1122" s="670"/>
      <c r="K1122" s="670"/>
      <c r="L1122" s="803"/>
      <c r="M1122" s="148" t="s">
        <v>1029</v>
      </c>
      <c r="N1122" s="9"/>
      <c r="O1122" s="209"/>
      <c r="P1122" s="8"/>
      <c r="Q1122" s="8"/>
      <c r="R1122" s="8"/>
      <c r="S1122" s="8"/>
    </row>
    <row r="1123" spans="1:19" ht="15">
      <c r="A1123" s="252">
        <v>17</v>
      </c>
      <c r="B1123" s="459" t="s">
        <v>547</v>
      </c>
      <c r="C1123" s="461" t="s">
        <v>1101</v>
      </c>
      <c r="D1123" s="369"/>
      <c r="E1123" s="214"/>
      <c r="F1123" s="366"/>
      <c r="G1123" s="366"/>
      <c r="H1123" s="737"/>
      <c r="I1123" s="709"/>
      <c r="J1123" s="670"/>
      <c r="K1123" s="670"/>
      <c r="L1123" s="803"/>
      <c r="M1123" s="148" t="s">
        <v>1029</v>
      </c>
      <c r="N1123" s="9"/>
      <c r="O1123" s="209"/>
      <c r="P1123" s="8"/>
      <c r="Q1123" s="8"/>
      <c r="R1123" s="8"/>
      <c r="S1123" s="8"/>
    </row>
    <row r="1124" spans="1:19" ht="15">
      <c r="A1124" s="252">
        <v>18</v>
      </c>
      <c r="B1124" s="197" t="s">
        <v>642</v>
      </c>
      <c r="C1124" s="448"/>
      <c r="D1124" s="366"/>
      <c r="E1124" s="214"/>
      <c r="F1124" s="366"/>
      <c r="G1124" s="366"/>
      <c r="H1124" s="737"/>
      <c r="I1124" s="709"/>
      <c r="J1124" s="670"/>
      <c r="K1124" s="670"/>
      <c r="L1124" s="803"/>
      <c r="M1124" s="148" t="s">
        <v>1029</v>
      </c>
      <c r="N1124" s="9"/>
      <c r="O1124" s="209"/>
      <c r="P1124" s="8"/>
      <c r="Q1124" s="8"/>
      <c r="R1124" s="8"/>
      <c r="S1124" s="8"/>
    </row>
    <row r="1125" spans="1:19" ht="15" customHeight="1">
      <c r="A1125" s="252">
        <v>19</v>
      </c>
      <c r="B1125" s="197" t="s">
        <v>643</v>
      </c>
      <c r="C1125" s="448"/>
      <c r="D1125" s="366"/>
      <c r="E1125" s="365"/>
      <c r="F1125" s="366"/>
      <c r="G1125" s="366"/>
      <c r="H1125" s="737"/>
      <c r="I1125" s="709"/>
      <c r="J1125" s="670"/>
      <c r="K1125" s="670"/>
      <c r="L1125" s="803"/>
      <c r="M1125" s="148" t="s">
        <v>1029</v>
      </c>
      <c r="N1125" s="9"/>
      <c r="O1125" s="209"/>
      <c r="P1125" s="8"/>
      <c r="Q1125" s="8"/>
      <c r="R1125" s="8"/>
      <c r="S1125" s="8"/>
    </row>
    <row r="1126" spans="1:19" ht="15" customHeight="1">
      <c r="A1126" s="252">
        <v>20</v>
      </c>
      <c r="B1126" s="197" t="s">
        <v>644</v>
      </c>
      <c r="C1126" s="447" t="s">
        <v>1207</v>
      </c>
      <c r="D1126" s="366"/>
      <c r="E1126" s="367"/>
      <c r="F1126" s="369"/>
      <c r="G1126" s="366"/>
      <c r="H1126" s="737"/>
      <c r="I1126" s="709"/>
      <c r="J1126" s="670"/>
      <c r="K1126" s="670"/>
      <c r="L1126" s="803"/>
      <c r="M1126" s="148" t="s">
        <v>1029</v>
      </c>
      <c r="N1126" s="9"/>
      <c r="O1126" s="209"/>
      <c r="P1126" s="8"/>
      <c r="Q1126" s="8"/>
      <c r="R1126" s="8"/>
      <c r="S1126" s="8"/>
    </row>
    <row r="1127" spans="1:19" ht="15" customHeight="1">
      <c r="A1127" s="252">
        <v>21</v>
      </c>
      <c r="B1127" s="42" t="s">
        <v>645</v>
      </c>
      <c r="C1127" s="42"/>
      <c r="D1127" s="361"/>
      <c r="E1127" s="361"/>
      <c r="F1127" s="164"/>
      <c r="G1127" s="164"/>
      <c r="H1127" s="737"/>
      <c r="I1127" s="709"/>
      <c r="J1127" s="670"/>
      <c r="K1127" s="670"/>
      <c r="L1127" s="803"/>
      <c r="M1127" s="148" t="s">
        <v>1029</v>
      </c>
      <c r="N1127" s="9"/>
      <c r="O1127" s="209"/>
      <c r="P1127" s="8"/>
      <c r="Q1127" s="8"/>
      <c r="R1127" s="8"/>
      <c r="S1127" s="8"/>
    </row>
    <row r="1128" spans="1:19" ht="15" customHeight="1">
      <c r="A1128" s="252">
        <v>22</v>
      </c>
      <c r="B1128" s="459" t="s">
        <v>542</v>
      </c>
      <c r="C1128" s="460" t="s">
        <v>1058</v>
      </c>
      <c r="D1128" s="361"/>
      <c r="E1128" s="361"/>
      <c r="F1128" s="164"/>
      <c r="G1128" s="164"/>
      <c r="H1128" s="737"/>
      <c r="I1128" s="709"/>
      <c r="J1128" s="670"/>
      <c r="K1128" s="670"/>
      <c r="L1128" s="803"/>
      <c r="M1128" s="148" t="s">
        <v>1029</v>
      </c>
      <c r="N1128" s="9"/>
      <c r="O1128" s="209"/>
      <c r="P1128" s="8"/>
      <c r="Q1128" s="8"/>
      <c r="R1128" s="8"/>
      <c r="S1128" s="8"/>
    </row>
    <row r="1129" spans="1:19" ht="15" customHeight="1">
      <c r="A1129" s="252">
        <v>23</v>
      </c>
      <c r="B1129" s="459" t="s">
        <v>543</v>
      </c>
      <c r="C1129" s="460" t="s">
        <v>1058</v>
      </c>
      <c r="D1129" s="164"/>
      <c r="E1129" s="362"/>
      <c r="F1129" s="164"/>
      <c r="G1129" s="164"/>
      <c r="H1129" s="737"/>
      <c r="I1129" s="709"/>
      <c r="J1129" s="670"/>
      <c r="K1129" s="670"/>
      <c r="L1129" s="803"/>
      <c r="M1129" s="148" t="s">
        <v>1029</v>
      </c>
      <c r="N1129" s="9"/>
      <c r="O1129" s="209"/>
      <c r="P1129" s="8"/>
      <c r="Q1129" s="8"/>
      <c r="R1129" s="8"/>
      <c r="S1129" s="8"/>
    </row>
    <row r="1130" spans="1:19" ht="15" customHeight="1">
      <c r="A1130" s="252">
        <v>24</v>
      </c>
      <c r="B1130" s="197" t="s">
        <v>646</v>
      </c>
      <c r="C1130" s="365"/>
      <c r="D1130" s="164"/>
      <c r="E1130" s="362"/>
      <c r="F1130" s="164"/>
      <c r="G1130" s="164"/>
      <c r="H1130" s="737"/>
      <c r="I1130" s="709"/>
      <c r="J1130" s="670"/>
      <c r="K1130" s="670"/>
      <c r="L1130" s="803"/>
      <c r="M1130" s="148" t="s">
        <v>1029</v>
      </c>
      <c r="N1130" s="9"/>
      <c r="O1130" s="209"/>
      <c r="P1130" s="8"/>
      <c r="Q1130" s="8"/>
      <c r="R1130" s="8"/>
      <c r="S1130" s="8"/>
    </row>
    <row r="1131" spans="1:19" ht="15">
      <c r="A1131" s="252">
        <v>25</v>
      </c>
      <c r="B1131" s="42" t="s">
        <v>647</v>
      </c>
      <c r="C1131" s="42"/>
      <c r="D1131" s="361"/>
      <c r="E1131" s="361"/>
      <c r="F1131" s="164"/>
      <c r="G1131" s="164"/>
      <c r="H1131" s="737"/>
      <c r="I1131" s="709"/>
      <c r="J1131" s="670"/>
      <c r="K1131" s="670"/>
      <c r="L1131" s="803"/>
      <c r="M1131" s="148" t="s">
        <v>1029</v>
      </c>
      <c r="N1131" s="9"/>
      <c r="O1131" s="209"/>
      <c r="P1131" s="8"/>
      <c r="Q1131" s="8"/>
      <c r="R1131" s="8"/>
      <c r="S1131" s="8"/>
    </row>
    <row r="1132" spans="1:19" ht="15">
      <c r="A1132" s="252">
        <v>26</v>
      </c>
      <c r="B1132" s="42" t="s">
        <v>648</v>
      </c>
      <c r="C1132" s="365"/>
      <c r="D1132" s="164"/>
      <c r="E1132" s="346"/>
      <c r="F1132" s="164"/>
      <c r="G1132" s="164"/>
      <c r="H1132" s="737"/>
      <c r="I1132" s="709"/>
      <c r="J1132" s="670"/>
      <c r="K1132" s="670"/>
      <c r="L1132" s="803"/>
      <c r="M1132" s="148" t="s">
        <v>1029</v>
      </c>
      <c r="N1132" s="9"/>
      <c r="O1132" s="209"/>
      <c r="P1132" s="8"/>
      <c r="Q1132" s="8"/>
      <c r="R1132" s="8"/>
      <c r="S1132" s="8"/>
    </row>
    <row r="1133" spans="1:19" ht="15">
      <c r="A1133" s="252">
        <v>27</v>
      </c>
      <c r="B1133" s="42" t="s">
        <v>649</v>
      </c>
      <c r="C1133" s="365"/>
      <c r="D1133" s="164"/>
      <c r="E1133" s="346"/>
      <c r="F1133" s="164"/>
      <c r="G1133" s="164"/>
      <c r="H1133" s="737"/>
      <c r="I1133" s="709"/>
      <c r="J1133" s="670"/>
      <c r="K1133" s="670"/>
      <c r="L1133" s="803"/>
      <c r="M1133" s="148"/>
      <c r="N1133" s="9"/>
      <c r="O1133" s="209"/>
      <c r="P1133" s="8"/>
      <c r="Q1133" s="8"/>
      <c r="R1133" s="8"/>
      <c r="S1133" s="8"/>
    </row>
    <row r="1134" spans="1:19" ht="15">
      <c r="A1134" s="252">
        <v>28</v>
      </c>
      <c r="B1134" s="42" t="s">
        <v>650</v>
      </c>
      <c r="C1134" s="365"/>
      <c r="D1134" s="164"/>
      <c r="E1134" s="346"/>
      <c r="F1134" s="164"/>
      <c r="G1134" s="164"/>
      <c r="H1134" s="737"/>
      <c r="I1134" s="709"/>
      <c r="J1134" s="670"/>
      <c r="K1134" s="670"/>
      <c r="L1134" s="803"/>
      <c r="M1134" s="148"/>
      <c r="N1134" s="9"/>
      <c r="O1134" s="209"/>
      <c r="P1134" s="8"/>
      <c r="Q1134" s="8"/>
      <c r="R1134" s="8"/>
      <c r="S1134" s="8"/>
    </row>
    <row r="1135" spans="1:19" ht="15">
      <c r="A1135" s="252">
        <v>29</v>
      </c>
      <c r="B1135" s="42" t="s">
        <v>651</v>
      </c>
      <c r="C1135" s="365"/>
      <c r="D1135" s="164"/>
      <c r="E1135" s="346"/>
      <c r="F1135" s="164"/>
      <c r="G1135" s="164"/>
      <c r="H1135" s="737"/>
      <c r="I1135" s="709"/>
      <c r="J1135" s="670"/>
      <c r="K1135" s="670"/>
      <c r="L1135" s="803"/>
      <c r="M1135" s="148"/>
      <c r="N1135" s="9"/>
      <c r="O1135" s="209"/>
      <c r="P1135" s="8"/>
      <c r="Q1135" s="8"/>
      <c r="R1135" s="8"/>
      <c r="S1135" s="8"/>
    </row>
    <row r="1136" spans="1:19" ht="15">
      <c r="A1136" s="252">
        <v>30</v>
      </c>
      <c r="B1136" s="42" t="s">
        <v>652</v>
      </c>
      <c r="C1136" s="365"/>
      <c r="D1136" s="164"/>
      <c r="E1136" s="346"/>
      <c r="F1136" s="164"/>
      <c r="G1136" s="164"/>
      <c r="H1136" s="737"/>
      <c r="I1136" s="710"/>
      <c r="J1136" s="670"/>
      <c r="K1136" s="670"/>
      <c r="L1136" s="804"/>
      <c r="M1136" s="148"/>
      <c r="N1136" s="9"/>
      <c r="O1136" s="209"/>
      <c r="P1136" s="8"/>
      <c r="Q1136" s="8"/>
      <c r="R1136" s="8"/>
      <c r="S1136" s="8"/>
    </row>
    <row r="1137" spans="1:19" ht="45.75" customHeight="1" thickBot="1">
      <c r="A1137" s="130"/>
      <c r="B1137" s="320" t="s">
        <v>258</v>
      </c>
      <c r="C1137" s="169" t="s">
        <v>260</v>
      </c>
      <c r="D1137" s="130"/>
      <c r="E1137" s="427"/>
      <c r="F1137" s="130"/>
      <c r="G1137" s="130"/>
      <c r="H1137" s="7" t="s">
        <v>255</v>
      </c>
      <c r="I1137" s="301" t="s">
        <v>259</v>
      </c>
      <c r="J1137" s="263" t="s">
        <v>256</v>
      </c>
      <c r="K1137" s="50" t="s">
        <v>257</v>
      </c>
      <c r="L1137" s="148" t="s">
        <v>1029</v>
      </c>
      <c r="M1137" s="148" t="s">
        <v>1029</v>
      </c>
      <c r="N1137" s="9"/>
      <c r="P1137" s="8"/>
      <c r="Q1137" s="8"/>
      <c r="R1137" s="8"/>
      <c r="S1137" s="8"/>
    </row>
    <row r="1138" spans="1:18" ht="15.75" thickBot="1">
      <c r="A1138" s="462"/>
      <c r="B1138" s="8" t="s">
        <v>85</v>
      </c>
      <c r="C1138" s="261"/>
      <c r="D1138" s="261"/>
      <c r="E1138" s="261"/>
      <c r="F1138" s="261"/>
      <c r="G1138" s="261"/>
      <c r="H1138" s="261"/>
      <c r="I1138" s="261"/>
      <c r="J1138" s="261"/>
      <c r="K1138" s="40" t="s">
        <v>1045</v>
      </c>
      <c r="L1138" s="425"/>
      <c r="M1138" s="147">
        <f>SUM(M1087:M1136)</f>
        <v>102</v>
      </c>
      <c r="N1138" s="9"/>
      <c r="P1138" s="8"/>
      <c r="Q1138" s="8"/>
      <c r="R1138" s="8"/>
    </row>
    <row r="1139" spans="1:22" ht="15" customHeight="1">
      <c r="A1139" s="261"/>
      <c r="B1139" s="262"/>
      <c r="C1139" s="261"/>
      <c r="D1139" s="261"/>
      <c r="E1139" s="261"/>
      <c r="F1139" s="261"/>
      <c r="G1139" s="261"/>
      <c r="H1139" s="261"/>
      <c r="I1139" s="261"/>
      <c r="J1139" s="235"/>
      <c r="K1139" s="235"/>
      <c r="L1139" s="235"/>
      <c r="M1139" s="166" t="s">
        <v>19</v>
      </c>
      <c r="N1139" s="6"/>
      <c r="O1139" s="163">
        <f>SUM(O1078:O1138)</f>
        <v>286</v>
      </c>
      <c r="P1139" s="7">
        <f>SUM(P1138:P1138)</f>
        <v>0</v>
      </c>
      <c r="Q1139" s="7">
        <f>SUM(Q1138:Q1138)</f>
        <v>0</v>
      </c>
      <c r="R1139" s="7">
        <f>SUM(R1138:R1138)</f>
        <v>0</v>
      </c>
      <c r="S1139" s="246">
        <f>SUM(S1072:S1138)</f>
        <v>30</v>
      </c>
      <c r="T1139" s="7">
        <f>SUM(T1072:T1138)</f>
        <v>0</v>
      </c>
      <c r="U1139" s="7">
        <f>SUM(U1072:U1138)</f>
        <v>0</v>
      </c>
      <c r="V1139" s="7">
        <f>SUM(V1072:V1138)</f>
        <v>1</v>
      </c>
    </row>
    <row r="1140" spans="1:18" ht="15" customHeight="1">
      <c r="A1140" s="261"/>
      <c r="B1140" s="262"/>
      <c r="C1140" s="261"/>
      <c r="D1140" s="261"/>
      <c r="E1140" s="261"/>
      <c r="F1140" s="261"/>
      <c r="G1140" s="261"/>
      <c r="H1140" s="261"/>
      <c r="I1140" s="261"/>
      <c r="J1140" s="261"/>
      <c r="K1140" s="261"/>
      <c r="L1140" s="261"/>
      <c r="M1140" s="261"/>
      <c r="N1140" s="261"/>
      <c r="O1140" s="34"/>
      <c r="P1140" s="34"/>
      <c r="Q1140" s="6"/>
      <c r="R1140" s="6"/>
    </row>
    <row r="1141" spans="1:22" ht="52.5" customHeight="1">
      <c r="A1141" s="95" t="s">
        <v>1018</v>
      </c>
      <c r="B1141" s="95" t="s">
        <v>1015</v>
      </c>
      <c r="C1141" s="95" t="s">
        <v>6</v>
      </c>
      <c r="D1141" s="95" t="s">
        <v>662</v>
      </c>
      <c r="E1141" s="96" t="s">
        <v>1033</v>
      </c>
      <c r="F1141" s="97" t="s">
        <v>1034</v>
      </c>
      <c r="G1141" s="95" t="s">
        <v>7</v>
      </c>
      <c r="H1141" s="95" t="s">
        <v>1019</v>
      </c>
      <c r="I1141" s="98" t="s">
        <v>626</v>
      </c>
      <c r="J1141" s="99" t="s">
        <v>930</v>
      </c>
      <c r="K1141" s="95" t="s">
        <v>931</v>
      </c>
      <c r="L1141" s="110" t="s">
        <v>1017</v>
      </c>
      <c r="M1141" s="199" t="s">
        <v>1043</v>
      </c>
      <c r="N1141" s="150" t="s">
        <v>655</v>
      </c>
      <c r="O1141" s="105" t="s">
        <v>656</v>
      </c>
      <c r="P1141" s="98" t="s">
        <v>657</v>
      </c>
      <c r="Q1141" s="98" t="s">
        <v>658</v>
      </c>
      <c r="R1141" s="98" t="s">
        <v>659</v>
      </c>
      <c r="S1141" s="6"/>
      <c r="T1141" s="14"/>
      <c r="U1141" s="14"/>
      <c r="V1141" s="14"/>
    </row>
    <row r="1142" spans="1:14" ht="15" customHeight="1">
      <c r="A1142" s="261"/>
      <c r="B1142" s="17" t="s">
        <v>1045</v>
      </c>
      <c r="C1142" s="35">
        <f>SUM(M1163)</f>
        <v>96</v>
      </c>
      <c r="D1142" s="234" t="s">
        <v>243</v>
      </c>
      <c r="E1142" s="236"/>
      <c r="F1142" s="19"/>
      <c r="J1142" s="29"/>
      <c r="K1142" s="41"/>
      <c r="L1142" s="109"/>
      <c r="M1142" s="6"/>
      <c r="N1142" s="10"/>
    </row>
    <row r="1143" spans="1:21" ht="60">
      <c r="A1143" s="261"/>
      <c r="B1143" s="262"/>
      <c r="C1143" s="261"/>
      <c r="D1143" s="261"/>
      <c r="E1143" s="261"/>
      <c r="F1143" s="261"/>
      <c r="G1143" s="4">
        <v>1</v>
      </c>
      <c r="H1143" s="44" t="s">
        <v>1194</v>
      </c>
      <c r="I1143" s="200" t="s">
        <v>175</v>
      </c>
      <c r="J1143" s="373" t="s">
        <v>176</v>
      </c>
      <c r="K1143" s="45" t="s">
        <v>977</v>
      </c>
      <c r="L1143" s="187">
        <v>2</v>
      </c>
      <c r="M1143" s="59" t="s">
        <v>1029</v>
      </c>
      <c r="N1143" s="91" t="s">
        <v>1002</v>
      </c>
      <c r="O1143" s="4"/>
      <c r="P1143" s="106"/>
      <c r="Q1143" s="106"/>
      <c r="R1143" s="106"/>
      <c r="S1143" s="4"/>
      <c r="T1143" s="4"/>
      <c r="U1143" s="4"/>
    </row>
    <row r="1144" spans="1:14" ht="93" customHeight="1">
      <c r="A1144" s="261"/>
      <c r="B1144" s="262"/>
      <c r="C1144" s="261"/>
      <c r="D1144" s="261"/>
      <c r="E1144" s="261"/>
      <c r="F1144" s="261"/>
      <c r="G1144" s="277"/>
      <c r="H1144" s="44" t="s">
        <v>1194</v>
      </c>
      <c r="I1144" s="50" t="s">
        <v>322</v>
      </c>
      <c r="J1144" s="119" t="s">
        <v>323</v>
      </c>
      <c r="K1144" s="98" t="s">
        <v>1000</v>
      </c>
      <c r="L1144" s="148">
        <v>4</v>
      </c>
      <c r="M1144" s="148" t="s">
        <v>333</v>
      </c>
      <c r="N1144" s="224" t="s">
        <v>339</v>
      </c>
    </row>
    <row r="1145" spans="1:14" ht="50.25" customHeight="1">
      <c r="A1145" s="261"/>
      <c r="B1145" s="262"/>
      <c r="C1145" s="261"/>
      <c r="D1145" s="261"/>
      <c r="E1145" s="261"/>
      <c r="F1145" s="261"/>
      <c r="G1145" s="277"/>
      <c r="H1145" s="44" t="s">
        <v>1194</v>
      </c>
      <c r="I1145" s="50" t="s">
        <v>330</v>
      </c>
      <c r="J1145" s="119" t="s">
        <v>335</v>
      </c>
      <c r="K1145" s="98" t="s">
        <v>331</v>
      </c>
      <c r="L1145" s="98" t="s">
        <v>332</v>
      </c>
      <c r="M1145" s="148" t="s">
        <v>1029</v>
      </c>
      <c r="N1145" s="10" t="s">
        <v>339</v>
      </c>
    </row>
    <row r="1146" spans="1:19" ht="15">
      <c r="A1146" s="302"/>
      <c r="B1146" s="399" t="s">
        <v>697</v>
      </c>
      <c r="C1146" s="164" t="s">
        <v>1026</v>
      </c>
      <c r="D1146" s="164"/>
      <c r="E1146" s="164">
        <v>3</v>
      </c>
      <c r="F1146" s="164">
        <v>3</v>
      </c>
      <c r="G1146" s="130"/>
      <c r="H1146" s="696" t="s">
        <v>1194</v>
      </c>
      <c r="I1146" s="696" t="s">
        <v>1067</v>
      </c>
      <c r="J1146" s="696" t="s">
        <v>334</v>
      </c>
      <c r="K1146" s="770" t="s">
        <v>998</v>
      </c>
      <c r="L1146" s="805">
        <v>4</v>
      </c>
      <c r="M1146" s="148">
        <v>8</v>
      </c>
      <c r="N1146" s="10"/>
      <c r="S1146" s="8"/>
    </row>
    <row r="1147" spans="1:19" ht="15" customHeight="1">
      <c r="A1147" s="302"/>
      <c r="B1147" s="399" t="s">
        <v>25</v>
      </c>
      <c r="C1147" s="164" t="s">
        <v>666</v>
      </c>
      <c r="D1147" s="164"/>
      <c r="E1147" s="164">
        <v>2</v>
      </c>
      <c r="F1147" s="164">
        <v>1</v>
      </c>
      <c r="G1147" s="130"/>
      <c r="H1147" s="696"/>
      <c r="I1147" s="696"/>
      <c r="J1147" s="696"/>
      <c r="K1147" s="771"/>
      <c r="L1147" s="806"/>
      <c r="M1147" s="148">
        <v>8</v>
      </c>
      <c r="N1147" s="10"/>
      <c r="S1147" s="8"/>
    </row>
    <row r="1148" spans="1:19" ht="15.75" customHeight="1">
      <c r="A1148" s="302"/>
      <c r="B1148" s="399" t="s">
        <v>30</v>
      </c>
      <c r="C1148" s="164" t="s">
        <v>932</v>
      </c>
      <c r="D1148" s="164" t="s">
        <v>1056</v>
      </c>
      <c r="E1148" s="164">
        <v>2</v>
      </c>
      <c r="F1148" s="164">
        <v>3</v>
      </c>
      <c r="G1148" s="130"/>
      <c r="H1148" s="696"/>
      <c r="I1148" s="696"/>
      <c r="J1148" s="696"/>
      <c r="K1148" s="771"/>
      <c r="L1148" s="806"/>
      <c r="M1148" s="148">
        <v>8</v>
      </c>
      <c r="N1148" s="10"/>
      <c r="S1148" s="8"/>
    </row>
    <row r="1149" spans="1:19" ht="15" customHeight="1">
      <c r="A1149" s="302"/>
      <c r="B1149" s="399" t="s">
        <v>29</v>
      </c>
      <c r="C1149" s="164" t="s">
        <v>932</v>
      </c>
      <c r="D1149" s="164" t="s">
        <v>1056</v>
      </c>
      <c r="E1149" s="164">
        <v>2</v>
      </c>
      <c r="F1149" s="164">
        <v>3</v>
      </c>
      <c r="G1149" s="130"/>
      <c r="H1149" s="696"/>
      <c r="I1149" s="696"/>
      <c r="J1149" s="696"/>
      <c r="K1149" s="771"/>
      <c r="L1149" s="806"/>
      <c r="M1149" s="148">
        <v>8</v>
      </c>
      <c r="N1149" s="10"/>
      <c r="S1149" s="8"/>
    </row>
    <row r="1150" spans="1:19" ht="15" customHeight="1">
      <c r="A1150" s="302"/>
      <c r="B1150" s="399" t="s">
        <v>23</v>
      </c>
      <c r="C1150" s="164" t="s">
        <v>1057</v>
      </c>
      <c r="D1150" s="164" t="s">
        <v>669</v>
      </c>
      <c r="E1150" s="164">
        <v>2</v>
      </c>
      <c r="F1150" s="164">
        <v>2</v>
      </c>
      <c r="G1150" s="130"/>
      <c r="H1150" s="696"/>
      <c r="I1150" s="696"/>
      <c r="J1150" s="696"/>
      <c r="K1150" s="771"/>
      <c r="L1150" s="806"/>
      <c r="M1150" s="148">
        <v>8</v>
      </c>
      <c r="N1150" s="10"/>
      <c r="S1150" s="8"/>
    </row>
    <row r="1151" spans="1:19" ht="15" customHeight="1">
      <c r="A1151" s="302"/>
      <c r="B1151" s="399" t="s">
        <v>26</v>
      </c>
      <c r="C1151" s="164" t="s">
        <v>932</v>
      </c>
      <c r="D1151" s="164" t="s">
        <v>1056</v>
      </c>
      <c r="E1151" s="164">
        <v>2</v>
      </c>
      <c r="F1151" s="164">
        <v>2</v>
      </c>
      <c r="G1151" s="130"/>
      <c r="H1151" s="696"/>
      <c r="I1151" s="696"/>
      <c r="J1151" s="696"/>
      <c r="K1151" s="771"/>
      <c r="L1151" s="806"/>
      <c r="M1151" s="148">
        <v>8</v>
      </c>
      <c r="N1151" s="10"/>
      <c r="S1151" s="8"/>
    </row>
    <row r="1152" spans="1:19" ht="15" customHeight="1">
      <c r="A1152" s="302"/>
      <c r="B1152" s="399" t="s">
        <v>27</v>
      </c>
      <c r="C1152" s="164" t="s">
        <v>1059</v>
      </c>
      <c r="D1152" s="164" t="s">
        <v>664</v>
      </c>
      <c r="E1152" s="164">
        <v>2</v>
      </c>
      <c r="F1152" s="164">
        <v>3</v>
      </c>
      <c r="G1152" s="130"/>
      <c r="H1152" s="696"/>
      <c r="I1152" s="696"/>
      <c r="J1152" s="696"/>
      <c r="K1152" s="771"/>
      <c r="L1152" s="806"/>
      <c r="M1152" s="148">
        <v>8</v>
      </c>
      <c r="N1152" s="10"/>
      <c r="S1152" s="8"/>
    </row>
    <row r="1153" spans="1:19" ht="15" customHeight="1">
      <c r="A1153" s="302"/>
      <c r="B1153" s="399" t="s">
        <v>28</v>
      </c>
      <c r="C1153" s="164" t="s">
        <v>932</v>
      </c>
      <c r="D1153" s="164" t="s">
        <v>1056</v>
      </c>
      <c r="E1153" s="164">
        <v>2</v>
      </c>
      <c r="F1153" s="164">
        <v>2</v>
      </c>
      <c r="G1153" s="130"/>
      <c r="H1153" s="696"/>
      <c r="I1153" s="696"/>
      <c r="J1153" s="696"/>
      <c r="K1153" s="771"/>
      <c r="L1153" s="806"/>
      <c r="M1153" s="148">
        <v>8</v>
      </c>
      <c r="N1153" s="10"/>
      <c r="S1153" s="8"/>
    </row>
    <row r="1154" spans="1:19" ht="15" customHeight="1">
      <c r="A1154" s="302"/>
      <c r="B1154" s="399" t="s">
        <v>699</v>
      </c>
      <c r="C1154" s="164" t="s">
        <v>1059</v>
      </c>
      <c r="D1154" s="164" t="s">
        <v>664</v>
      </c>
      <c r="E1154" s="164">
        <v>3</v>
      </c>
      <c r="F1154" s="164">
        <v>2</v>
      </c>
      <c r="G1154" s="130"/>
      <c r="H1154" s="696"/>
      <c r="I1154" s="696"/>
      <c r="J1154" s="696"/>
      <c r="K1154" s="771"/>
      <c r="L1154" s="806"/>
      <c r="M1154" s="148">
        <v>8</v>
      </c>
      <c r="N1154" s="10"/>
      <c r="S1154" s="8"/>
    </row>
    <row r="1155" spans="1:19" ht="15" customHeight="1">
      <c r="A1155" s="302"/>
      <c r="B1155" s="399" t="s">
        <v>700</v>
      </c>
      <c r="C1155" s="164" t="s">
        <v>1057</v>
      </c>
      <c r="D1155" s="164"/>
      <c r="E1155" s="164" t="s">
        <v>661</v>
      </c>
      <c r="F1155" s="164"/>
      <c r="G1155" s="130"/>
      <c r="H1155" s="696"/>
      <c r="I1155" s="696"/>
      <c r="J1155" s="696"/>
      <c r="K1155" s="771"/>
      <c r="L1155" s="806"/>
      <c r="M1155" s="148">
        <v>8</v>
      </c>
      <c r="N1155" s="10"/>
      <c r="S1155" s="8"/>
    </row>
    <row r="1156" spans="1:19" ht="15">
      <c r="A1156" s="302"/>
      <c r="B1156" s="399" t="s">
        <v>698</v>
      </c>
      <c r="C1156" s="164" t="s">
        <v>1058</v>
      </c>
      <c r="D1156" s="164"/>
      <c r="E1156" s="164">
        <v>4</v>
      </c>
      <c r="F1156" s="164">
        <v>8</v>
      </c>
      <c r="G1156" s="130"/>
      <c r="H1156" s="696"/>
      <c r="I1156" s="696"/>
      <c r="J1156" s="696"/>
      <c r="K1156" s="771"/>
      <c r="L1156" s="806"/>
      <c r="M1156" s="148">
        <v>8</v>
      </c>
      <c r="N1156" s="10"/>
      <c r="S1156" s="8"/>
    </row>
    <row r="1157" spans="1:19" ht="15">
      <c r="A1157" s="302"/>
      <c r="B1157" s="399" t="s">
        <v>24</v>
      </c>
      <c r="C1157" s="164" t="s">
        <v>1058</v>
      </c>
      <c r="D1157" s="164"/>
      <c r="E1157" s="164">
        <v>2</v>
      </c>
      <c r="F1157" s="164">
        <v>3</v>
      </c>
      <c r="G1157" s="130"/>
      <c r="H1157" s="696"/>
      <c r="I1157" s="696"/>
      <c r="J1157" s="696"/>
      <c r="K1157" s="771"/>
      <c r="L1157" s="806"/>
      <c r="M1157" s="148">
        <v>8</v>
      </c>
      <c r="N1157" s="10"/>
      <c r="S1157" s="8"/>
    </row>
    <row r="1158" spans="1:19" ht="15">
      <c r="A1158" s="98"/>
      <c r="B1158" s="152"/>
      <c r="C1158" s="130"/>
      <c r="D1158" s="130"/>
      <c r="E1158" s="130"/>
      <c r="F1158" s="130"/>
      <c r="G1158" s="130"/>
      <c r="H1158" s="696"/>
      <c r="I1158" s="696"/>
      <c r="J1158" s="696"/>
      <c r="K1158" s="771"/>
      <c r="L1158" s="806"/>
      <c r="M1158" s="148"/>
      <c r="N1158" s="10"/>
      <c r="S1158" s="8"/>
    </row>
    <row r="1159" spans="1:19" ht="15">
      <c r="A1159" s="98"/>
      <c r="B1159" s="152"/>
      <c r="C1159" s="130"/>
      <c r="D1159" s="130"/>
      <c r="E1159" s="130"/>
      <c r="F1159" s="130"/>
      <c r="G1159" s="130"/>
      <c r="H1159" s="696"/>
      <c r="I1159" s="696"/>
      <c r="J1159" s="696"/>
      <c r="K1159" s="771"/>
      <c r="L1159" s="806"/>
      <c r="M1159" s="148"/>
      <c r="N1159" s="10"/>
      <c r="S1159" s="8"/>
    </row>
    <row r="1160" spans="1:19" ht="15">
      <c r="A1160" s="98"/>
      <c r="B1160" s="152"/>
      <c r="C1160" s="130"/>
      <c r="D1160" s="130"/>
      <c r="E1160" s="130"/>
      <c r="F1160" s="130"/>
      <c r="G1160" s="130"/>
      <c r="H1160" s="696"/>
      <c r="I1160" s="696"/>
      <c r="J1160" s="696"/>
      <c r="K1160" s="771"/>
      <c r="L1160" s="806"/>
      <c r="M1160" s="148"/>
      <c r="N1160" s="10"/>
      <c r="S1160" s="8"/>
    </row>
    <row r="1161" spans="1:19" ht="15">
      <c r="A1161" s="98"/>
      <c r="B1161" s="152"/>
      <c r="C1161" s="130"/>
      <c r="D1161" s="130"/>
      <c r="E1161" s="130"/>
      <c r="F1161" s="130"/>
      <c r="G1161" s="130"/>
      <c r="H1161" s="696"/>
      <c r="I1161" s="696"/>
      <c r="J1161" s="696"/>
      <c r="K1161" s="771"/>
      <c r="L1161" s="806"/>
      <c r="M1161" s="148"/>
      <c r="N1161" s="10"/>
      <c r="S1161" s="8"/>
    </row>
    <row r="1162" spans="1:19" ht="14.25" customHeight="1" thickBot="1">
      <c r="A1162" s="98"/>
      <c r="B1162" s="42"/>
      <c r="C1162" s="44"/>
      <c r="D1162" s="44"/>
      <c r="E1162" s="44"/>
      <c r="F1162" s="44"/>
      <c r="G1162" s="130"/>
      <c r="H1162" s="696"/>
      <c r="I1162" s="696"/>
      <c r="J1162" s="696"/>
      <c r="K1162" s="771"/>
      <c r="L1162" s="806"/>
      <c r="M1162" s="148"/>
      <c r="N1162" s="10"/>
      <c r="S1162" s="8"/>
    </row>
    <row r="1163" spans="1:18" ht="14.25" customHeight="1" thickBot="1">
      <c r="A1163" s="261"/>
      <c r="B1163" s="262"/>
      <c r="C1163" s="261"/>
      <c r="D1163" s="261"/>
      <c r="E1163" s="261"/>
      <c r="F1163" s="261"/>
      <c r="G1163" s="261"/>
      <c r="H1163" s="261"/>
      <c r="I1163" s="261"/>
      <c r="J1163" s="25"/>
      <c r="K1163" s="40" t="s">
        <v>1045</v>
      </c>
      <c r="L1163" s="131"/>
      <c r="M1163" s="147">
        <f>SUM(M1141:M1162)</f>
        <v>96</v>
      </c>
      <c r="N1163" s="9"/>
      <c r="P1163" s="8"/>
      <c r="Q1163" s="8"/>
      <c r="R1163" s="8"/>
    </row>
    <row r="1164" spans="1:18" ht="14.25" customHeight="1">
      <c r="A1164" s="261"/>
      <c r="B1164" s="262"/>
      <c r="C1164" s="261"/>
      <c r="D1164" s="261"/>
      <c r="E1164" s="261"/>
      <c r="F1164" s="261"/>
      <c r="G1164" s="261"/>
      <c r="H1164" s="261"/>
      <c r="I1164" s="261"/>
      <c r="J1164" s="235"/>
      <c r="K1164" s="235"/>
      <c r="L1164" s="235"/>
      <c r="M1164" s="166" t="s">
        <v>19</v>
      </c>
      <c r="N1164" s="6"/>
      <c r="O1164" s="163">
        <f>SUM(O1141:O1163)</f>
        <v>0</v>
      </c>
      <c r="P1164" s="7">
        <f>SUM(P1141:P1163)</f>
        <v>0</v>
      </c>
      <c r="Q1164" s="7">
        <f>SUM(Q1141:Q1163)</f>
        <v>0</v>
      </c>
      <c r="R1164" s="7">
        <f>SUM(R1141:R1163)</f>
        <v>0</v>
      </c>
    </row>
    <row r="1165" spans="1:18" ht="14.25" customHeight="1">
      <c r="A1165" s="261"/>
      <c r="B1165" s="262"/>
      <c r="C1165" s="261"/>
      <c r="D1165" s="261"/>
      <c r="E1165" s="261"/>
      <c r="F1165" s="261"/>
      <c r="G1165" s="261"/>
      <c r="H1165" s="261"/>
      <c r="I1165" s="261"/>
      <c r="J1165" s="261"/>
      <c r="K1165" s="261"/>
      <c r="L1165" s="261"/>
      <c r="M1165" s="261"/>
      <c r="N1165" s="261"/>
      <c r="P1165" s="6"/>
      <c r="Q1165" s="6"/>
      <c r="R1165" s="6"/>
    </row>
    <row r="1166" spans="1:22" ht="54.75" customHeight="1">
      <c r="A1166" s="95" t="s">
        <v>1018</v>
      </c>
      <c r="B1166" s="95" t="s">
        <v>1015</v>
      </c>
      <c r="C1166" s="229" t="s">
        <v>14</v>
      </c>
      <c r="D1166" s="95"/>
      <c r="E1166" s="96"/>
      <c r="F1166" s="97"/>
      <c r="G1166" s="95"/>
      <c r="H1166" s="95" t="s">
        <v>1019</v>
      </c>
      <c r="I1166" s="98" t="s">
        <v>626</v>
      </c>
      <c r="J1166" s="99" t="s">
        <v>930</v>
      </c>
      <c r="K1166" s="95" t="s">
        <v>931</v>
      </c>
      <c r="L1166" s="110" t="s">
        <v>1017</v>
      </c>
      <c r="M1166" s="199" t="s">
        <v>1043</v>
      </c>
      <c r="N1166" s="150" t="s">
        <v>655</v>
      </c>
      <c r="S1166" s="6"/>
      <c r="T1166" s="14"/>
      <c r="U1166" s="14"/>
      <c r="V1166" s="14"/>
    </row>
    <row r="1167" spans="1:14" ht="14.25" customHeight="1">
      <c r="A1167" s="35"/>
      <c r="B1167" s="17" t="s">
        <v>1045</v>
      </c>
      <c r="C1167" s="35">
        <f>SUM(M1260)</f>
        <v>0</v>
      </c>
      <c r="D1167" s="234" t="s">
        <v>13</v>
      </c>
      <c r="E1167" s="236"/>
      <c r="F1167" s="19"/>
      <c r="J1167" s="29"/>
      <c r="K1167" s="41"/>
      <c r="L1167" s="109"/>
      <c r="M1167" s="6"/>
      <c r="N1167" s="10"/>
    </row>
    <row r="1168" spans="1:22" ht="63" customHeight="1">
      <c r="A1168" s="261"/>
      <c r="B1168" s="262"/>
      <c r="C1168" s="261"/>
      <c r="D1168" s="261"/>
      <c r="E1168" s="261"/>
      <c r="F1168" s="261"/>
      <c r="G1168" s="277">
        <v>1</v>
      </c>
      <c r="H1168" s="44" t="s">
        <v>1</v>
      </c>
      <c r="I1168" s="181" t="s">
        <v>186</v>
      </c>
      <c r="J1168" s="263" t="s">
        <v>174</v>
      </c>
      <c r="K1168" s="46" t="s">
        <v>998</v>
      </c>
      <c r="L1168" s="7"/>
      <c r="M1168" s="7" t="s">
        <v>1029</v>
      </c>
      <c r="N1168" s="6"/>
      <c r="O1168" s="6"/>
      <c r="P1168" s="6"/>
      <c r="Q1168" s="6"/>
      <c r="R1168" s="6"/>
      <c r="S1168" s="6"/>
      <c r="T1168" s="14"/>
      <c r="U1168" s="14"/>
      <c r="V1168" s="14"/>
    </row>
    <row r="1169" spans="1:19" ht="80.25" customHeight="1">
      <c r="A1169" s="261"/>
      <c r="B1169" s="262"/>
      <c r="C1169" s="261"/>
      <c r="D1169" s="261"/>
      <c r="E1169" s="261"/>
      <c r="F1169" s="261"/>
      <c r="G1169" s="277">
        <v>2</v>
      </c>
      <c r="H1169" s="44" t="s">
        <v>74</v>
      </c>
      <c r="I1169" s="436" t="s">
        <v>435</v>
      </c>
      <c r="J1169" s="443" t="s">
        <v>73</v>
      </c>
      <c r="K1169" s="437" t="s">
        <v>75</v>
      </c>
      <c r="L1169" s="438">
        <v>1</v>
      </c>
      <c r="M1169" s="434" t="s">
        <v>1029</v>
      </c>
      <c r="N1169" s="10"/>
      <c r="O1169" s="106"/>
      <c r="P1169" s="106"/>
      <c r="Q1169" s="106"/>
      <c r="R1169" s="106"/>
      <c r="S1169" s="4"/>
    </row>
    <row r="1170" spans="1:19" ht="14.25" customHeight="1">
      <c r="A1170" s="164">
        <v>1</v>
      </c>
      <c r="B1170" s="371" t="s">
        <v>237</v>
      </c>
      <c r="C1170" s="169" t="s">
        <v>933</v>
      </c>
      <c r="D1170" s="130"/>
      <c r="E1170" s="164"/>
      <c r="F1170" s="130"/>
      <c r="G1170" s="130"/>
      <c r="H1170" s="695" t="s">
        <v>1</v>
      </c>
      <c r="I1170" s="852" t="s">
        <v>186</v>
      </c>
      <c r="J1170" s="744" t="s">
        <v>174</v>
      </c>
      <c r="K1170" s="695" t="s">
        <v>998</v>
      </c>
      <c r="L1170" s="670"/>
      <c r="M1170" s="148" t="s">
        <v>1029</v>
      </c>
      <c r="N1170" s="9"/>
      <c r="O1170" s="8"/>
      <c r="P1170" s="8"/>
      <c r="Q1170" s="8"/>
      <c r="R1170" s="8"/>
      <c r="S1170" s="8"/>
    </row>
    <row r="1171" spans="1:19" ht="14.25" customHeight="1">
      <c r="A1171" s="164">
        <v>2</v>
      </c>
      <c r="B1171" s="371"/>
      <c r="C1171" s="169"/>
      <c r="D1171" s="130"/>
      <c r="E1171" s="164"/>
      <c r="F1171" s="130"/>
      <c r="G1171" s="130"/>
      <c r="H1171" s="695"/>
      <c r="I1171" s="853"/>
      <c r="J1171" s="745"/>
      <c r="K1171" s="695"/>
      <c r="L1171" s="670"/>
      <c r="M1171" s="148" t="s">
        <v>1029</v>
      </c>
      <c r="N1171" s="9"/>
      <c r="O1171" s="8"/>
      <c r="P1171" s="8"/>
      <c r="Q1171" s="8"/>
      <c r="R1171" s="8"/>
      <c r="S1171" s="8"/>
    </row>
    <row r="1172" spans="1:19" ht="15">
      <c r="A1172" s="164">
        <v>3</v>
      </c>
      <c r="B1172" s="371" t="s">
        <v>1078</v>
      </c>
      <c r="C1172" s="169" t="s">
        <v>1079</v>
      </c>
      <c r="D1172" s="130"/>
      <c r="E1172" s="164"/>
      <c r="F1172" s="130"/>
      <c r="G1172" s="130"/>
      <c r="H1172" s="695"/>
      <c r="I1172" s="853"/>
      <c r="J1172" s="745"/>
      <c r="K1172" s="695"/>
      <c r="L1172" s="670"/>
      <c r="M1172" s="148" t="s">
        <v>1029</v>
      </c>
      <c r="N1172" s="9"/>
      <c r="O1172" s="8"/>
      <c r="P1172" s="8"/>
      <c r="Q1172" s="8"/>
      <c r="R1172" s="8"/>
      <c r="S1172" s="8"/>
    </row>
    <row r="1173" spans="1:19" ht="15">
      <c r="A1173" s="164">
        <v>4</v>
      </c>
      <c r="B1173" s="371" t="s">
        <v>941</v>
      </c>
      <c r="C1173" s="169" t="s">
        <v>570</v>
      </c>
      <c r="D1173" s="130"/>
      <c r="E1173" s="164"/>
      <c r="F1173" s="130"/>
      <c r="G1173" s="130"/>
      <c r="H1173" s="695"/>
      <c r="I1173" s="853"/>
      <c r="J1173" s="745"/>
      <c r="K1173" s="695"/>
      <c r="L1173" s="670"/>
      <c r="M1173" s="148" t="s">
        <v>1029</v>
      </c>
      <c r="N1173" s="9"/>
      <c r="O1173" s="8"/>
      <c r="P1173" s="8"/>
      <c r="Q1173" s="8"/>
      <c r="R1173" s="8"/>
      <c r="S1173" s="8"/>
    </row>
    <row r="1174" spans="1:19" ht="15">
      <c r="A1174" s="164">
        <v>5</v>
      </c>
      <c r="B1174" s="371" t="s">
        <v>1080</v>
      </c>
      <c r="C1174" s="169" t="s">
        <v>1081</v>
      </c>
      <c r="D1174" s="130"/>
      <c r="E1174" s="164"/>
      <c r="F1174" s="130"/>
      <c r="G1174" s="130"/>
      <c r="H1174" s="695"/>
      <c r="I1174" s="853"/>
      <c r="J1174" s="745"/>
      <c r="K1174" s="695"/>
      <c r="L1174" s="670"/>
      <c r="M1174" s="148" t="s">
        <v>1029</v>
      </c>
      <c r="N1174" s="9"/>
      <c r="O1174" s="8"/>
      <c r="P1174" s="8"/>
      <c r="Q1174" s="8"/>
      <c r="R1174" s="8"/>
      <c r="S1174" s="8"/>
    </row>
    <row r="1175" spans="1:19" ht="15">
      <c r="A1175" s="164">
        <v>6</v>
      </c>
      <c r="B1175" s="371" t="s">
        <v>1082</v>
      </c>
      <c r="C1175" s="169" t="s">
        <v>570</v>
      </c>
      <c r="D1175" s="130"/>
      <c r="E1175" s="164"/>
      <c r="F1175" s="130"/>
      <c r="G1175" s="130"/>
      <c r="H1175" s="695"/>
      <c r="I1175" s="853"/>
      <c r="J1175" s="745"/>
      <c r="K1175" s="695"/>
      <c r="L1175" s="670"/>
      <c r="M1175" s="148" t="s">
        <v>1029</v>
      </c>
      <c r="N1175" s="9"/>
      <c r="O1175" s="8"/>
      <c r="P1175" s="8"/>
      <c r="Q1175" s="8"/>
      <c r="R1175" s="8"/>
      <c r="S1175" s="8"/>
    </row>
    <row r="1176" spans="1:19" ht="15">
      <c r="A1176" s="130"/>
      <c r="B1176" s="371" t="s">
        <v>1083</v>
      </c>
      <c r="C1176" s="152" t="s">
        <v>1084</v>
      </c>
      <c r="D1176" s="130"/>
      <c r="E1176" s="164"/>
      <c r="F1176" s="130"/>
      <c r="G1176" s="130"/>
      <c r="H1176" s="695"/>
      <c r="I1176" s="853"/>
      <c r="J1176" s="745"/>
      <c r="K1176" s="695"/>
      <c r="L1176" s="670"/>
      <c r="M1176" s="148"/>
      <c r="N1176" s="9"/>
      <c r="O1176" s="8"/>
      <c r="P1176" s="8"/>
      <c r="Q1176" s="8"/>
      <c r="R1176" s="8"/>
      <c r="S1176" s="8"/>
    </row>
    <row r="1177" spans="1:19" ht="15">
      <c r="A1177" s="130"/>
      <c r="B1177" s="371" t="s">
        <v>945</v>
      </c>
      <c r="C1177" s="169" t="s">
        <v>946</v>
      </c>
      <c r="D1177" s="130"/>
      <c r="E1177" s="164"/>
      <c r="F1177" s="130"/>
      <c r="G1177" s="130"/>
      <c r="H1177" s="695"/>
      <c r="I1177" s="853"/>
      <c r="J1177" s="745"/>
      <c r="K1177" s="695"/>
      <c r="L1177" s="670"/>
      <c r="M1177" s="148"/>
      <c r="N1177" s="9"/>
      <c r="O1177" s="8"/>
      <c r="P1177" s="8"/>
      <c r="Q1177" s="8"/>
      <c r="R1177" s="8"/>
      <c r="S1177" s="8"/>
    </row>
    <row r="1178" spans="1:19" ht="15">
      <c r="A1178" s="130"/>
      <c r="B1178" s="371" t="s">
        <v>947</v>
      </c>
      <c r="C1178" s="169" t="s">
        <v>948</v>
      </c>
      <c r="D1178" s="444"/>
      <c r="E1178" s="164"/>
      <c r="F1178" s="130"/>
      <c r="G1178" s="130"/>
      <c r="H1178" s="695"/>
      <c r="I1178" s="854"/>
      <c r="J1178" s="747"/>
      <c r="K1178" s="695"/>
      <c r="L1178" s="670"/>
      <c r="M1178" s="148" t="s">
        <v>1029</v>
      </c>
      <c r="N1178" s="9"/>
      <c r="O1178" s="8"/>
      <c r="P1178" s="8"/>
      <c r="Q1178" s="8"/>
      <c r="R1178" s="8"/>
      <c r="S1178" s="8"/>
    </row>
    <row r="1179" spans="1:19" ht="14.25" customHeight="1">
      <c r="A1179" s="130">
        <v>1</v>
      </c>
      <c r="B1179" s="152"/>
      <c r="C1179" s="169"/>
      <c r="D1179" s="130"/>
      <c r="E1179" s="164"/>
      <c r="F1179" s="130"/>
      <c r="G1179" s="130"/>
      <c r="H1179" s="695" t="s">
        <v>74</v>
      </c>
      <c r="I1179" s="770" t="s">
        <v>471</v>
      </c>
      <c r="J1179" s="744" t="s">
        <v>76</v>
      </c>
      <c r="K1179" s="695" t="s">
        <v>998</v>
      </c>
      <c r="L1179" s="670">
        <v>1</v>
      </c>
      <c r="M1179" s="148" t="s">
        <v>1029</v>
      </c>
      <c r="N1179" s="9"/>
      <c r="O1179" s="8"/>
      <c r="P1179" s="8"/>
      <c r="Q1179" s="8"/>
      <c r="R1179" s="8"/>
      <c r="S1179" s="8"/>
    </row>
    <row r="1180" spans="1:19" ht="14.25" customHeight="1">
      <c r="A1180" s="130">
        <v>2</v>
      </c>
      <c r="B1180" s="152"/>
      <c r="C1180" s="169"/>
      <c r="D1180" s="130"/>
      <c r="E1180" s="164"/>
      <c r="F1180" s="130"/>
      <c r="G1180" s="130"/>
      <c r="H1180" s="695"/>
      <c r="I1180" s="853"/>
      <c r="J1180" s="745"/>
      <c r="K1180" s="695"/>
      <c r="L1180" s="670"/>
      <c r="M1180" s="148" t="s">
        <v>1029</v>
      </c>
      <c r="N1180" s="9"/>
      <c r="O1180" s="8"/>
      <c r="P1180" s="8"/>
      <c r="Q1180" s="8"/>
      <c r="R1180" s="8"/>
      <c r="S1180" s="8"/>
    </row>
    <row r="1181" spans="1:19" ht="15">
      <c r="A1181" s="130">
        <v>3</v>
      </c>
      <c r="B1181" s="152"/>
      <c r="C1181" s="169"/>
      <c r="D1181" s="130"/>
      <c r="E1181" s="164"/>
      <c r="F1181" s="130"/>
      <c r="G1181" s="130"/>
      <c r="H1181" s="695"/>
      <c r="I1181" s="853"/>
      <c r="J1181" s="745"/>
      <c r="K1181" s="695"/>
      <c r="L1181" s="670"/>
      <c r="M1181" s="148" t="s">
        <v>1029</v>
      </c>
      <c r="N1181" s="9"/>
      <c r="O1181" s="8"/>
      <c r="P1181" s="8"/>
      <c r="Q1181" s="8"/>
      <c r="R1181" s="8"/>
      <c r="S1181" s="8"/>
    </row>
    <row r="1182" spans="1:19" ht="15">
      <c r="A1182" s="130">
        <v>4</v>
      </c>
      <c r="B1182" s="152"/>
      <c r="C1182" s="169"/>
      <c r="D1182" s="130"/>
      <c r="E1182" s="164"/>
      <c r="F1182" s="130"/>
      <c r="G1182" s="130"/>
      <c r="H1182" s="695"/>
      <c r="I1182" s="853"/>
      <c r="J1182" s="745"/>
      <c r="K1182" s="695"/>
      <c r="L1182" s="670"/>
      <c r="M1182" s="148" t="s">
        <v>1029</v>
      </c>
      <c r="N1182" s="9"/>
      <c r="O1182" s="8"/>
      <c r="P1182" s="8"/>
      <c r="Q1182" s="8"/>
      <c r="R1182" s="8"/>
      <c r="S1182" s="8"/>
    </row>
    <row r="1183" spans="1:19" ht="15">
      <c r="A1183" s="130">
        <v>5</v>
      </c>
      <c r="B1183" s="152"/>
      <c r="C1183" s="169"/>
      <c r="D1183" s="130"/>
      <c r="E1183" s="164"/>
      <c r="F1183" s="130"/>
      <c r="G1183" s="130"/>
      <c r="H1183" s="695"/>
      <c r="I1183" s="853"/>
      <c r="J1183" s="745"/>
      <c r="K1183" s="695"/>
      <c r="L1183" s="670"/>
      <c r="M1183" s="148" t="s">
        <v>1029</v>
      </c>
      <c r="N1183" s="9"/>
      <c r="O1183" s="8"/>
      <c r="P1183" s="8"/>
      <c r="Q1183" s="8"/>
      <c r="R1183" s="8"/>
      <c r="S1183" s="8"/>
    </row>
    <row r="1184" spans="1:19" ht="15">
      <c r="A1184" s="130">
        <v>6</v>
      </c>
      <c r="B1184" s="152"/>
      <c r="C1184" s="169"/>
      <c r="D1184" s="130"/>
      <c r="E1184" s="164"/>
      <c r="F1184" s="130"/>
      <c r="G1184" s="130"/>
      <c r="H1184" s="695"/>
      <c r="I1184" s="853"/>
      <c r="J1184" s="745"/>
      <c r="K1184" s="695"/>
      <c r="L1184" s="670"/>
      <c r="M1184" s="148" t="s">
        <v>1029</v>
      </c>
      <c r="N1184" s="9"/>
      <c r="O1184" s="8"/>
      <c r="P1184" s="8"/>
      <c r="Q1184" s="8"/>
      <c r="R1184" s="8"/>
      <c r="S1184" s="8"/>
    </row>
    <row r="1185" spans="1:19" ht="15">
      <c r="A1185" s="130">
        <v>7</v>
      </c>
      <c r="B1185" s="152"/>
      <c r="C1185" s="152"/>
      <c r="D1185" s="130"/>
      <c r="E1185" s="164"/>
      <c r="F1185" s="130"/>
      <c r="G1185" s="130"/>
      <c r="H1185" s="695"/>
      <c r="I1185" s="853"/>
      <c r="J1185" s="745"/>
      <c r="K1185" s="695"/>
      <c r="L1185" s="670"/>
      <c r="M1185" s="148"/>
      <c r="N1185" s="9"/>
      <c r="O1185" s="8"/>
      <c r="P1185" s="8"/>
      <c r="Q1185" s="8"/>
      <c r="R1185" s="8"/>
      <c r="S1185" s="8"/>
    </row>
    <row r="1186" spans="1:19" ht="15">
      <c r="A1186" s="130">
        <v>8</v>
      </c>
      <c r="B1186" s="152"/>
      <c r="C1186" s="169"/>
      <c r="D1186" s="130"/>
      <c r="E1186" s="164"/>
      <c r="F1186" s="130"/>
      <c r="G1186" s="130"/>
      <c r="H1186" s="695"/>
      <c r="I1186" s="853"/>
      <c r="J1186" s="745"/>
      <c r="K1186" s="695"/>
      <c r="L1186" s="670"/>
      <c r="M1186" s="148"/>
      <c r="N1186" s="9"/>
      <c r="O1186" s="8"/>
      <c r="P1186" s="8"/>
      <c r="Q1186" s="8"/>
      <c r="R1186" s="8"/>
      <c r="S1186" s="8"/>
    </row>
    <row r="1187" spans="1:19" ht="15">
      <c r="A1187" s="130">
        <v>9</v>
      </c>
      <c r="B1187" s="152"/>
      <c r="C1187" s="169"/>
      <c r="D1187" s="130"/>
      <c r="E1187" s="164"/>
      <c r="F1187" s="130"/>
      <c r="G1187" s="130"/>
      <c r="H1187" s="695"/>
      <c r="I1187" s="855"/>
      <c r="J1187" s="746"/>
      <c r="K1187" s="695"/>
      <c r="L1187" s="670"/>
      <c r="M1187" s="148"/>
      <c r="N1187" s="9"/>
      <c r="O1187" s="8"/>
      <c r="P1187" s="8"/>
      <c r="Q1187" s="8"/>
      <c r="R1187" s="8"/>
      <c r="S1187" s="8"/>
    </row>
    <row r="1188" spans="1:19" ht="15">
      <c r="A1188" s="130">
        <v>10</v>
      </c>
      <c r="B1188" s="152"/>
      <c r="C1188" s="169"/>
      <c r="D1188" s="444"/>
      <c r="E1188" s="164"/>
      <c r="F1188" s="130"/>
      <c r="G1188" s="130"/>
      <c r="H1188" s="695"/>
      <c r="I1188" s="854"/>
      <c r="J1188" s="747"/>
      <c r="K1188" s="695"/>
      <c r="L1188" s="670"/>
      <c r="M1188" s="148" t="s">
        <v>1029</v>
      </c>
      <c r="N1188" s="9"/>
      <c r="O1188" s="8"/>
      <c r="P1188" s="8"/>
      <c r="Q1188" s="8"/>
      <c r="R1188" s="8"/>
      <c r="S1188" s="8"/>
    </row>
    <row r="1189" spans="1:18" ht="15">
      <c r="A1189" s="261"/>
      <c r="B1189" s="262"/>
      <c r="C1189" s="261"/>
      <c r="D1189" s="261"/>
      <c r="E1189" s="261"/>
      <c r="F1189" s="261"/>
      <c r="G1189" s="261"/>
      <c r="H1189" s="261"/>
      <c r="I1189" s="261"/>
      <c r="J1189" s="261"/>
      <c r="K1189" s="261"/>
      <c r="L1189" s="262"/>
      <c r="M1189" s="261"/>
      <c r="N1189" s="10"/>
      <c r="P1189" s="6"/>
      <c r="Q1189" s="6"/>
      <c r="R1189" s="6"/>
    </row>
    <row r="1190" spans="1:22" ht="71.25">
      <c r="A1190" s="95" t="s">
        <v>1018</v>
      </c>
      <c r="B1190" s="95" t="s">
        <v>1015</v>
      </c>
      <c r="C1190" s="95" t="s">
        <v>6</v>
      </c>
      <c r="D1190" s="95" t="s">
        <v>662</v>
      </c>
      <c r="E1190" s="96" t="s">
        <v>1033</v>
      </c>
      <c r="F1190" s="97" t="s">
        <v>1034</v>
      </c>
      <c r="G1190" s="95" t="s">
        <v>7</v>
      </c>
      <c r="H1190" s="95" t="s">
        <v>1019</v>
      </c>
      <c r="I1190" s="98" t="s">
        <v>626</v>
      </c>
      <c r="J1190" s="99" t="s">
        <v>930</v>
      </c>
      <c r="K1190" s="95" t="s">
        <v>931</v>
      </c>
      <c r="L1190" s="110" t="s">
        <v>1017</v>
      </c>
      <c r="M1190" s="199" t="s">
        <v>1043</v>
      </c>
      <c r="N1190" s="150" t="s">
        <v>655</v>
      </c>
      <c r="O1190" s="64"/>
      <c r="P1190" s="64"/>
      <c r="Q1190" s="64"/>
      <c r="R1190" s="64"/>
      <c r="S1190" s="6"/>
      <c r="T1190" s="14"/>
      <c r="U1190" s="14"/>
      <c r="V1190" s="14"/>
    </row>
    <row r="1191" spans="1:19" ht="19.5" customHeight="1">
      <c r="A1191" s="261"/>
      <c r="B1191" s="17" t="s">
        <v>1045</v>
      </c>
      <c r="C1191" s="107">
        <f>SUM(M1224)</f>
        <v>125</v>
      </c>
      <c r="D1191" s="22" t="s">
        <v>942</v>
      </c>
      <c r="E1191" s="231"/>
      <c r="F1191" s="232"/>
      <c r="J1191" s="25"/>
      <c r="K1191" s="25"/>
      <c r="L1191" s="32"/>
      <c r="M1191" s="64"/>
      <c r="N1191" s="64"/>
      <c r="O1191" s="64"/>
      <c r="P1191" s="64"/>
      <c r="Q1191" s="64"/>
      <c r="R1191" s="64"/>
      <c r="S1191" s="64"/>
    </row>
    <row r="1192" spans="1:19" ht="48" customHeight="1">
      <c r="A1192" s="261"/>
      <c r="B1192" s="262"/>
      <c r="C1192" s="261"/>
      <c r="D1192" s="261"/>
      <c r="E1192" s="261"/>
      <c r="F1192" s="261"/>
      <c r="G1192" s="277"/>
      <c r="H1192" s="437" t="s">
        <v>1006</v>
      </c>
      <c r="I1192" s="481" t="s">
        <v>885</v>
      </c>
      <c r="J1192" s="485" t="s">
        <v>886</v>
      </c>
      <c r="K1192" s="45" t="s">
        <v>887</v>
      </c>
      <c r="L1192" s="483" t="s">
        <v>1029</v>
      </c>
      <c r="M1192" s="484" t="s">
        <v>1029</v>
      </c>
      <c r="N1192" s="64"/>
      <c r="O1192" s="64"/>
      <c r="P1192" s="64"/>
      <c r="Q1192" s="64"/>
      <c r="R1192" s="64"/>
      <c r="S1192" s="64"/>
    </row>
    <row r="1193" spans="1:22" ht="48.75" customHeight="1">
      <c r="A1193" s="261"/>
      <c r="B1193" s="262"/>
      <c r="C1193" s="261"/>
      <c r="D1193" s="261"/>
      <c r="E1193" s="261"/>
      <c r="F1193" s="261"/>
      <c r="G1193" s="277"/>
      <c r="H1193" s="720" t="s">
        <v>1006</v>
      </c>
      <c r="I1193" s="680" t="s">
        <v>810</v>
      </c>
      <c r="J1193" s="850" t="s">
        <v>77</v>
      </c>
      <c r="K1193" s="45" t="s">
        <v>78</v>
      </c>
      <c r="L1193" s="148">
        <v>3</v>
      </c>
      <c r="M1193" s="148" t="s">
        <v>730</v>
      </c>
      <c r="N1193" s="6"/>
      <c r="O1193" s="6"/>
      <c r="P1193" s="6"/>
      <c r="Q1193" s="6"/>
      <c r="R1193" s="6"/>
      <c r="S1193" s="6"/>
      <c r="T1193" s="14"/>
      <c r="U1193" s="14"/>
      <c r="V1193" s="14"/>
    </row>
    <row r="1194" spans="1:22" ht="18" customHeight="1">
      <c r="A1194" s="261"/>
      <c r="B1194" s="262"/>
      <c r="C1194" s="261"/>
      <c r="D1194" s="261"/>
      <c r="E1194" s="261"/>
      <c r="F1194" s="261"/>
      <c r="G1194" s="277"/>
      <c r="H1194" s="702"/>
      <c r="I1194" s="705"/>
      <c r="J1194" s="851"/>
      <c r="K1194" s="437" t="s">
        <v>79</v>
      </c>
      <c r="L1194" s="445">
        <v>5</v>
      </c>
      <c r="M1194" s="446" t="s">
        <v>1068</v>
      </c>
      <c r="N1194" s="6"/>
      <c r="O1194" s="6"/>
      <c r="P1194" s="6"/>
      <c r="Q1194" s="6"/>
      <c r="R1194" s="6"/>
      <c r="S1194" s="6"/>
      <c r="T1194" s="14"/>
      <c r="U1194" s="14"/>
      <c r="V1194" s="14"/>
    </row>
    <row r="1195" spans="1:21" ht="60">
      <c r="A1195" s="261"/>
      <c r="B1195" s="262"/>
      <c r="C1195" s="261"/>
      <c r="D1195" s="261"/>
      <c r="E1195" s="261"/>
      <c r="F1195" s="261"/>
      <c r="G1195" s="277"/>
      <c r="H1195" s="44" t="s">
        <v>1006</v>
      </c>
      <c r="I1195" s="200" t="s">
        <v>175</v>
      </c>
      <c r="J1195" s="212" t="s">
        <v>1171</v>
      </c>
      <c r="K1195" s="45" t="s">
        <v>675</v>
      </c>
      <c r="L1195" s="148"/>
      <c r="M1195" s="148" t="s">
        <v>1029</v>
      </c>
      <c r="N1195" s="91"/>
      <c r="O1195" s="4"/>
      <c r="P1195" s="106"/>
      <c r="Q1195" s="106"/>
      <c r="R1195" s="106"/>
      <c r="S1195" s="4"/>
      <c r="T1195" s="4"/>
      <c r="U1195" s="4"/>
    </row>
    <row r="1196" spans="1:14" ht="63" customHeight="1">
      <c r="A1196" s="261"/>
      <c r="B1196" s="262"/>
      <c r="C1196" s="261"/>
      <c r="D1196" s="261"/>
      <c r="E1196" s="261"/>
      <c r="F1196" s="261"/>
      <c r="G1196" s="277"/>
      <c r="H1196" s="44" t="s">
        <v>1006</v>
      </c>
      <c r="I1196" s="181" t="s">
        <v>186</v>
      </c>
      <c r="J1196" s="119" t="s">
        <v>1171</v>
      </c>
      <c r="K1196" s="95" t="s">
        <v>998</v>
      </c>
      <c r="L1196" s="492">
        <v>2</v>
      </c>
      <c r="M1196" s="148" t="s">
        <v>1029</v>
      </c>
      <c r="N1196" s="10"/>
    </row>
    <row r="1197" spans="1:22" ht="45">
      <c r="A1197" s="261"/>
      <c r="B1197" s="262"/>
      <c r="C1197" s="261"/>
      <c r="D1197" s="261"/>
      <c r="E1197" s="261"/>
      <c r="F1197" s="261"/>
      <c r="G1197" s="277">
        <v>4</v>
      </c>
      <c r="H1197" s="720" t="s">
        <v>1006</v>
      </c>
      <c r="I1197" s="680" t="s">
        <v>889</v>
      </c>
      <c r="J1197" s="850" t="s">
        <v>365</v>
      </c>
      <c r="K1197" s="45" t="s">
        <v>342</v>
      </c>
      <c r="L1197" s="148">
        <v>3</v>
      </c>
      <c r="M1197" s="148"/>
      <c r="N1197" s="6"/>
      <c r="O1197" s="6"/>
      <c r="P1197" s="6"/>
      <c r="Q1197" s="6"/>
      <c r="R1197" s="6"/>
      <c r="S1197" s="6"/>
      <c r="T1197" s="14"/>
      <c r="U1197" s="14"/>
      <c r="V1197" s="14"/>
    </row>
    <row r="1198" spans="1:22" ht="15">
      <c r="A1198" s="261"/>
      <c r="B1198" s="262"/>
      <c r="C1198" s="261"/>
      <c r="D1198" s="261"/>
      <c r="E1198" s="261"/>
      <c r="F1198" s="261"/>
      <c r="G1198" s="277"/>
      <c r="H1198" s="702"/>
      <c r="I1198" s="705"/>
      <c r="J1198" s="851"/>
      <c r="K1198" s="45" t="s">
        <v>341</v>
      </c>
      <c r="L1198" s="501">
        <v>5</v>
      </c>
      <c r="M1198" s="479"/>
      <c r="N1198" s="6"/>
      <c r="O1198" s="6"/>
      <c r="P1198" s="6"/>
      <c r="Q1198" s="6"/>
      <c r="R1198" s="6"/>
      <c r="S1198" s="6"/>
      <c r="T1198" s="14"/>
      <c r="U1198" s="14"/>
      <c r="V1198" s="14"/>
    </row>
    <row r="1199" spans="1:19" ht="79.5" customHeight="1">
      <c r="A1199" s="261"/>
      <c r="B1199" s="262"/>
      <c r="C1199" s="261"/>
      <c r="D1199" s="261"/>
      <c r="E1199" s="261"/>
      <c r="F1199" s="261"/>
      <c r="G1199" s="277"/>
      <c r="H1199" s="44" t="s">
        <v>1006</v>
      </c>
      <c r="I1199" s="436" t="s">
        <v>435</v>
      </c>
      <c r="J1199" s="443" t="s">
        <v>73</v>
      </c>
      <c r="K1199" s="437" t="s">
        <v>888</v>
      </c>
      <c r="L1199" s="438">
        <v>1</v>
      </c>
      <c r="M1199" s="434" t="s">
        <v>1029</v>
      </c>
      <c r="N1199" s="10"/>
      <c r="O1199" s="106"/>
      <c r="P1199" s="106"/>
      <c r="Q1199" s="106"/>
      <c r="R1199" s="106"/>
      <c r="S1199" s="4"/>
    </row>
    <row r="1200" spans="1:19" ht="60">
      <c r="A1200" s="130">
        <v>1</v>
      </c>
      <c r="B1200" s="152" t="s">
        <v>928</v>
      </c>
      <c r="C1200" s="44" t="s">
        <v>1022</v>
      </c>
      <c r="D1200" s="44"/>
      <c r="E1200" s="130"/>
      <c r="F1200" s="130"/>
      <c r="G1200" s="130" t="s">
        <v>1041</v>
      </c>
      <c r="H1200" s="214" t="s">
        <v>1006</v>
      </c>
      <c r="I1200" s="487" t="s">
        <v>891</v>
      </c>
      <c r="J1200" s="406" t="s">
        <v>892</v>
      </c>
      <c r="K1200" s="95" t="s">
        <v>890</v>
      </c>
      <c r="L1200" s="473">
        <v>1</v>
      </c>
      <c r="M1200" s="421" t="s">
        <v>1029</v>
      </c>
      <c r="N1200" s="9"/>
      <c r="O1200" s="388">
        <v>8</v>
      </c>
      <c r="P1200" s="273">
        <v>1</v>
      </c>
      <c r="Q1200" s="274"/>
      <c r="R1200" s="275"/>
      <c r="S1200" s="8"/>
    </row>
    <row r="1201" spans="1:19" ht="15" customHeight="1">
      <c r="A1201" s="130">
        <v>1</v>
      </c>
      <c r="B1201" s="152" t="s">
        <v>928</v>
      </c>
      <c r="C1201" s="44" t="s">
        <v>1022</v>
      </c>
      <c r="D1201" s="44"/>
      <c r="E1201" s="130" t="s">
        <v>343</v>
      </c>
      <c r="F1201" s="130"/>
      <c r="G1201" s="130" t="s">
        <v>1041</v>
      </c>
      <c r="H1201" s="690" t="s">
        <v>1006</v>
      </c>
      <c r="I1201" s="770" t="s">
        <v>344</v>
      </c>
      <c r="J1201" s="668" t="s">
        <v>365</v>
      </c>
      <c r="K1201" s="690" t="s">
        <v>436</v>
      </c>
      <c r="L1201" s="148">
        <v>3</v>
      </c>
      <c r="M1201" s="148">
        <v>10</v>
      </c>
      <c r="N1201" s="9"/>
      <c r="O1201" s="8"/>
      <c r="P1201" s="8"/>
      <c r="Q1201" s="8"/>
      <c r="R1201" s="8"/>
      <c r="S1201" s="8"/>
    </row>
    <row r="1202" spans="1:19" ht="15">
      <c r="A1202" s="130">
        <v>2</v>
      </c>
      <c r="B1202" s="152" t="s">
        <v>345</v>
      </c>
      <c r="C1202" s="44" t="s">
        <v>1022</v>
      </c>
      <c r="D1202" s="130"/>
      <c r="E1202" s="130"/>
      <c r="F1202" s="130"/>
      <c r="G1202" s="130"/>
      <c r="H1202" s="666"/>
      <c r="I1202" s="806"/>
      <c r="J1202" s="668"/>
      <c r="K1202" s="666"/>
      <c r="L1202" s="148">
        <v>3</v>
      </c>
      <c r="M1202" s="473">
        <v>10</v>
      </c>
      <c r="N1202" s="9"/>
      <c r="O1202" s="8"/>
      <c r="P1202" s="8"/>
      <c r="Q1202" s="8"/>
      <c r="R1202" s="8"/>
      <c r="S1202" s="8"/>
    </row>
    <row r="1203" spans="1:19" ht="15">
      <c r="A1203" s="130">
        <v>3</v>
      </c>
      <c r="B1203" s="152" t="s">
        <v>346</v>
      </c>
      <c r="C1203" s="130" t="s">
        <v>1101</v>
      </c>
      <c r="D1203" s="130"/>
      <c r="E1203" s="130"/>
      <c r="F1203" s="130"/>
      <c r="G1203" s="130"/>
      <c r="H1203" s="666"/>
      <c r="I1203" s="806"/>
      <c r="J1203" s="668"/>
      <c r="K1203" s="666"/>
      <c r="L1203" s="148">
        <v>3</v>
      </c>
      <c r="M1203" s="148">
        <v>10</v>
      </c>
      <c r="N1203" s="9"/>
      <c r="O1203" s="8"/>
      <c r="P1203" s="8"/>
      <c r="Q1203" s="8"/>
      <c r="R1203" s="8"/>
      <c r="S1203" s="8"/>
    </row>
    <row r="1204" spans="1:19" ht="15">
      <c r="A1204" s="130">
        <v>4</v>
      </c>
      <c r="B1204" s="152" t="s">
        <v>347</v>
      </c>
      <c r="C1204" s="130" t="s">
        <v>240</v>
      </c>
      <c r="D1204" s="130"/>
      <c r="E1204" s="130"/>
      <c r="F1204" s="130"/>
      <c r="G1204" s="130"/>
      <c r="H1204" s="666"/>
      <c r="I1204" s="905"/>
      <c r="J1204" s="668"/>
      <c r="K1204" s="666"/>
      <c r="L1204" s="148">
        <v>3</v>
      </c>
      <c r="M1204" s="473">
        <v>10</v>
      </c>
      <c r="N1204" s="9"/>
      <c r="O1204" s="8"/>
      <c r="P1204" s="8"/>
      <c r="Q1204" s="8"/>
      <c r="R1204" s="8"/>
      <c r="S1204" s="8"/>
    </row>
    <row r="1205" spans="1:19" ht="15">
      <c r="A1205" s="130">
        <v>5</v>
      </c>
      <c r="B1205" s="152" t="s">
        <v>348</v>
      </c>
      <c r="C1205" s="130" t="s">
        <v>1026</v>
      </c>
      <c r="D1205" s="130"/>
      <c r="E1205" s="130"/>
      <c r="F1205" s="130"/>
      <c r="G1205" s="130"/>
      <c r="H1205" s="666"/>
      <c r="I1205" s="905"/>
      <c r="J1205" s="668"/>
      <c r="K1205" s="666"/>
      <c r="L1205" s="148">
        <v>3</v>
      </c>
      <c r="M1205" s="148">
        <v>10</v>
      </c>
      <c r="N1205" s="9"/>
      <c r="O1205" s="8"/>
      <c r="P1205" s="8"/>
      <c r="Q1205" s="8"/>
      <c r="R1205" s="8"/>
      <c r="S1205" s="8"/>
    </row>
    <row r="1206" spans="1:19" ht="15">
      <c r="A1206" s="130">
        <v>6</v>
      </c>
      <c r="B1206" s="152" t="s">
        <v>349</v>
      </c>
      <c r="C1206" s="130" t="s">
        <v>994</v>
      </c>
      <c r="D1206" s="130"/>
      <c r="E1206" s="130"/>
      <c r="F1206" s="130"/>
      <c r="G1206" s="130"/>
      <c r="H1206" s="666"/>
      <c r="I1206" s="905"/>
      <c r="J1206" s="668"/>
      <c r="K1206" s="666"/>
      <c r="L1206" s="148">
        <v>3</v>
      </c>
      <c r="M1206" s="473">
        <v>10</v>
      </c>
      <c r="N1206" s="9"/>
      <c r="O1206" s="8"/>
      <c r="P1206" s="8"/>
      <c r="Q1206" s="8"/>
      <c r="R1206" s="8"/>
      <c r="S1206" s="8"/>
    </row>
    <row r="1207" spans="1:19" ht="15">
      <c r="A1207" s="130">
        <v>7</v>
      </c>
      <c r="B1207" s="152" t="s">
        <v>350</v>
      </c>
      <c r="C1207" s="130" t="s">
        <v>666</v>
      </c>
      <c r="D1207" s="130"/>
      <c r="E1207" s="130"/>
      <c r="F1207" s="130"/>
      <c r="G1207" s="130"/>
      <c r="H1207" s="666"/>
      <c r="I1207" s="905"/>
      <c r="J1207" s="668"/>
      <c r="K1207" s="666"/>
      <c r="L1207" s="148">
        <v>3</v>
      </c>
      <c r="M1207" s="148">
        <v>10</v>
      </c>
      <c r="N1207" s="9"/>
      <c r="O1207" s="8"/>
      <c r="P1207" s="8"/>
      <c r="Q1207" s="8"/>
      <c r="R1207" s="8"/>
      <c r="S1207" s="8"/>
    </row>
    <row r="1208" spans="1:19" ht="15">
      <c r="A1208" s="130">
        <v>8</v>
      </c>
      <c r="B1208" s="152"/>
      <c r="C1208" s="130"/>
      <c r="D1208" s="130"/>
      <c r="E1208" s="130"/>
      <c r="F1208" s="130"/>
      <c r="G1208" s="130"/>
      <c r="H1208" s="666"/>
      <c r="I1208" s="905"/>
      <c r="J1208" s="668"/>
      <c r="K1208" s="666"/>
      <c r="L1208" s="148"/>
      <c r="M1208" s="148"/>
      <c r="N1208" s="9"/>
      <c r="O1208" s="8"/>
      <c r="P1208" s="8"/>
      <c r="Q1208" s="8"/>
      <c r="R1208" s="8"/>
      <c r="S1208" s="8"/>
    </row>
    <row r="1209" spans="1:19" ht="15">
      <c r="A1209" s="130">
        <v>1</v>
      </c>
      <c r="B1209" s="152"/>
      <c r="C1209" s="130"/>
      <c r="D1209" s="130"/>
      <c r="E1209" s="130"/>
      <c r="F1209" s="130"/>
      <c r="G1209" s="130"/>
      <c r="H1209" s="690" t="s">
        <v>1006</v>
      </c>
      <c r="I1209" s="905"/>
      <c r="J1209" s="668"/>
      <c r="K1209" s="690" t="s">
        <v>436</v>
      </c>
      <c r="L1209" s="492">
        <v>5</v>
      </c>
      <c r="M1209" s="492">
        <v>6</v>
      </c>
      <c r="N1209" s="9"/>
      <c r="O1209" s="8"/>
      <c r="P1209" s="8"/>
      <c r="Q1209" s="8"/>
      <c r="R1209" s="8"/>
      <c r="S1209" s="8"/>
    </row>
    <row r="1210" spans="1:19" ht="15">
      <c r="A1210" s="130">
        <v>2</v>
      </c>
      <c r="B1210" s="152"/>
      <c r="C1210" s="130"/>
      <c r="D1210" s="130"/>
      <c r="E1210" s="130"/>
      <c r="F1210" s="130"/>
      <c r="G1210" s="130"/>
      <c r="H1210" s="666"/>
      <c r="I1210" s="905"/>
      <c r="J1210" s="668"/>
      <c r="K1210" s="666"/>
      <c r="L1210" s="492">
        <v>5</v>
      </c>
      <c r="M1210" s="492">
        <v>6</v>
      </c>
      <c r="N1210" s="9"/>
      <c r="O1210" s="8"/>
      <c r="P1210" s="8"/>
      <c r="Q1210" s="8"/>
      <c r="R1210" s="8"/>
      <c r="S1210" s="8"/>
    </row>
    <row r="1211" spans="1:19" ht="15">
      <c r="A1211" s="130">
        <v>3</v>
      </c>
      <c r="B1211" s="152"/>
      <c r="C1211" s="130"/>
      <c r="D1211" s="130"/>
      <c r="E1211" s="130"/>
      <c r="F1211" s="130"/>
      <c r="G1211" s="130"/>
      <c r="H1211" s="666"/>
      <c r="I1211" s="905"/>
      <c r="J1211" s="668"/>
      <c r="K1211" s="666"/>
      <c r="L1211" s="492">
        <v>5</v>
      </c>
      <c r="M1211" s="492">
        <v>6</v>
      </c>
      <c r="N1211" s="9"/>
      <c r="O1211" s="8"/>
      <c r="P1211" s="8"/>
      <c r="Q1211" s="8"/>
      <c r="R1211" s="8"/>
      <c r="S1211" s="8"/>
    </row>
    <row r="1212" spans="1:19" ht="15">
      <c r="A1212" s="130">
        <v>4</v>
      </c>
      <c r="B1212" s="152"/>
      <c r="C1212" s="130"/>
      <c r="D1212" s="130"/>
      <c r="E1212" s="130"/>
      <c r="F1212" s="130"/>
      <c r="G1212" s="130"/>
      <c r="H1212" s="666"/>
      <c r="I1212" s="905"/>
      <c r="J1212" s="668"/>
      <c r="K1212" s="666"/>
      <c r="L1212" s="492">
        <v>5</v>
      </c>
      <c r="M1212" s="492">
        <v>6</v>
      </c>
      <c r="N1212" s="9"/>
      <c r="O1212" s="8"/>
      <c r="P1212" s="8"/>
      <c r="Q1212" s="8"/>
      <c r="R1212" s="8"/>
      <c r="S1212" s="8"/>
    </row>
    <row r="1213" spans="1:19" ht="15">
      <c r="A1213" s="130">
        <v>5</v>
      </c>
      <c r="B1213" s="152"/>
      <c r="C1213" s="130"/>
      <c r="D1213" s="130"/>
      <c r="E1213" s="130"/>
      <c r="F1213" s="130"/>
      <c r="G1213" s="130"/>
      <c r="H1213" s="666"/>
      <c r="I1213" s="905"/>
      <c r="J1213" s="668"/>
      <c r="K1213" s="666"/>
      <c r="L1213" s="492">
        <v>5</v>
      </c>
      <c r="M1213" s="492">
        <v>6</v>
      </c>
      <c r="N1213" s="9"/>
      <c r="O1213" s="8"/>
      <c r="P1213" s="8"/>
      <c r="Q1213" s="8"/>
      <c r="R1213" s="8"/>
      <c r="S1213" s="8"/>
    </row>
    <row r="1214" spans="1:19" ht="15">
      <c r="A1214" s="130">
        <v>6</v>
      </c>
      <c r="B1214" s="152"/>
      <c r="C1214" s="130"/>
      <c r="D1214" s="130"/>
      <c r="E1214" s="130"/>
      <c r="F1214" s="130"/>
      <c r="G1214" s="130"/>
      <c r="H1214" s="666"/>
      <c r="I1214" s="905"/>
      <c r="J1214" s="668"/>
      <c r="K1214" s="666"/>
      <c r="L1214" s="492">
        <v>5</v>
      </c>
      <c r="M1214" s="492">
        <v>6</v>
      </c>
      <c r="N1214" s="9"/>
      <c r="O1214" s="8"/>
      <c r="P1214" s="8"/>
      <c r="Q1214" s="8"/>
      <c r="R1214" s="8"/>
      <c r="S1214" s="8"/>
    </row>
    <row r="1215" spans="1:19" ht="15">
      <c r="A1215" s="130">
        <v>7</v>
      </c>
      <c r="B1215" s="152"/>
      <c r="C1215" s="130"/>
      <c r="D1215" s="130"/>
      <c r="E1215" s="130"/>
      <c r="F1215" s="130"/>
      <c r="G1215" s="130"/>
      <c r="H1215" s="666"/>
      <c r="I1215" s="905"/>
      <c r="J1215" s="668"/>
      <c r="K1215" s="666"/>
      <c r="L1215" s="492">
        <v>5</v>
      </c>
      <c r="M1215" s="492">
        <v>6</v>
      </c>
      <c r="N1215" s="9"/>
      <c r="O1215" s="8"/>
      <c r="P1215" s="8"/>
      <c r="Q1215" s="8"/>
      <c r="R1215" s="8"/>
      <c r="S1215" s="8"/>
    </row>
    <row r="1216" spans="1:19" ht="15">
      <c r="A1216" s="130"/>
      <c r="B1216" s="152"/>
      <c r="C1216" s="44"/>
      <c r="D1216" s="44"/>
      <c r="E1216" s="130"/>
      <c r="F1216" s="130"/>
      <c r="G1216" s="130"/>
      <c r="H1216" s="666"/>
      <c r="I1216" s="905"/>
      <c r="J1216" s="668"/>
      <c r="K1216" s="666"/>
      <c r="L1216" s="492"/>
      <c r="M1216" s="492"/>
      <c r="N1216" s="9"/>
      <c r="O1216" s="8"/>
      <c r="P1216" s="8"/>
      <c r="Q1216" s="8"/>
      <c r="R1216" s="8"/>
      <c r="S1216" s="8"/>
    </row>
    <row r="1217" spans="1:19" ht="15">
      <c r="A1217" s="130"/>
      <c r="B1217" s="152" t="s">
        <v>928</v>
      </c>
      <c r="C1217" s="44" t="s">
        <v>1022</v>
      </c>
      <c r="D1217" s="44"/>
      <c r="E1217" s="130" t="s">
        <v>343</v>
      </c>
      <c r="F1217" s="130"/>
      <c r="G1217" s="130" t="s">
        <v>1041</v>
      </c>
      <c r="H1217" s="642" t="s">
        <v>1006</v>
      </c>
      <c r="I1217" s="905"/>
      <c r="J1217" s="668"/>
      <c r="K1217" s="656" t="s">
        <v>351</v>
      </c>
      <c r="L1217" s="148">
        <v>2</v>
      </c>
      <c r="M1217" s="148">
        <v>13</v>
      </c>
      <c r="N1217" s="9"/>
      <c r="O1217" s="8"/>
      <c r="P1217" s="8"/>
      <c r="Q1217" s="8"/>
      <c r="R1217" s="8"/>
      <c r="S1217" s="8"/>
    </row>
    <row r="1218" spans="1:19" ht="15">
      <c r="A1218" s="130"/>
      <c r="B1218" s="152"/>
      <c r="C1218" s="130"/>
      <c r="D1218" s="130"/>
      <c r="E1218" s="130"/>
      <c r="F1218" s="130"/>
      <c r="G1218" s="130"/>
      <c r="H1218" s="655"/>
      <c r="I1218" s="905"/>
      <c r="J1218" s="668"/>
      <c r="K1218" s="655"/>
      <c r="L1218" s="148"/>
      <c r="M1218" s="148"/>
      <c r="N1218" s="9"/>
      <c r="O1218" s="8"/>
      <c r="P1218" s="8"/>
      <c r="Q1218" s="8"/>
      <c r="R1218" s="8"/>
      <c r="S1218" s="8"/>
    </row>
    <row r="1219" spans="1:19" ht="15.75" customHeight="1">
      <c r="A1219" s="230">
        <v>1</v>
      </c>
      <c r="B1219" s="363" t="s">
        <v>701</v>
      </c>
      <c r="C1219" s="363" t="s">
        <v>188</v>
      </c>
      <c r="D1219" s="230"/>
      <c r="E1219" s="230"/>
      <c r="F1219" s="230"/>
      <c r="G1219" s="230"/>
      <c r="H1219" s="844" t="s">
        <v>1006</v>
      </c>
      <c r="I1219" s="845" t="s">
        <v>1153</v>
      </c>
      <c r="J1219" s="842" t="s">
        <v>1171</v>
      </c>
      <c r="K1219" s="735" t="s">
        <v>998</v>
      </c>
      <c r="L1219" s="838">
        <v>2</v>
      </c>
      <c r="M1219" s="59" t="s">
        <v>1029</v>
      </c>
      <c r="N1219" s="91"/>
      <c r="O1219" s="8"/>
      <c r="P1219" s="8"/>
      <c r="Q1219" s="8"/>
      <c r="R1219" s="8"/>
      <c r="S1219" s="8"/>
    </row>
    <row r="1220" spans="1:19" ht="15" customHeight="1">
      <c r="A1220" s="230">
        <v>2</v>
      </c>
      <c r="B1220" s="363" t="s">
        <v>702</v>
      </c>
      <c r="C1220" s="363" t="s">
        <v>926</v>
      </c>
      <c r="D1220" s="214"/>
      <c r="E1220" s="230"/>
      <c r="F1220" s="230"/>
      <c r="G1220" s="230"/>
      <c r="H1220" s="844"/>
      <c r="I1220" s="845"/>
      <c r="J1220" s="842"/>
      <c r="K1220" s="735"/>
      <c r="L1220" s="839"/>
      <c r="M1220" s="59" t="s">
        <v>1029</v>
      </c>
      <c r="N1220" s="9"/>
      <c r="O1220" s="8"/>
      <c r="P1220" s="8"/>
      <c r="Q1220" s="8"/>
      <c r="R1220" s="8"/>
      <c r="S1220" s="8"/>
    </row>
    <row r="1221" spans="1:19" ht="15" customHeight="1">
      <c r="A1221" s="230" t="s">
        <v>1207</v>
      </c>
      <c r="B1221" s="363" t="s">
        <v>189</v>
      </c>
      <c r="C1221" s="363" t="s">
        <v>190</v>
      </c>
      <c r="D1221" s="214"/>
      <c r="E1221" s="230"/>
      <c r="F1221" s="230"/>
      <c r="G1221" s="230"/>
      <c r="H1221" s="844"/>
      <c r="I1221" s="845"/>
      <c r="J1221" s="842"/>
      <c r="K1221" s="735"/>
      <c r="L1221" s="839"/>
      <c r="M1221" s="59"/>
      <c r="N1221" s="9"/>
      <c r="O1221" s="8"/>
      <c r="P1221" s="8"/>
      <c r="Q1221" s="8"/>
      <c r="R1221" s="8"/>
      <c r="S1221" s="8"/>
    </row>
    <row r="1222" spans="1:19" ht="14.25" customHeight="1" thickBot="1">
      <c r="A1222" s="230">
        <v>3</v>
      </c>
      <c r="B1222" s="363" t="s">
        <v>703</v>
      </c>
      <c r="C1222" s="363" t="s">
        <v>191</v>
      </c>
      <c r="D1222" s="214"/>
      <c r="E1222" s="230"/>
      <c r="F1222" s="230"/>
      <c r="G1222" s="230"/>
      <c r="H1222" s="844"/>
      <c r="I1222" s="845"/>
      <c r="J1222" s="842"/>
      <c r="K1222" s="735"/>
      <c r="L1222" s="840"/>
      <c r="M1222" s="59" t="s">
        <v>1029</v>
      </c>
      <c r="N1222" s="9"/>
      <c r="O1222" s="8"/>
      <c r="P1222" s="8"/>
      <c r="Q1222" s="8"/>
      <c r="R1222" s="8"/>
      <c r="S1222" s="8"/>
    </row>
    <row r="1223" spans="1:19" ht="61.5" customHeight="1" thickBot="1">
      <c r="A1223" s="428">
        <v>1</v>
      </c>
      <c r="B1223" s="42" t="s">
        <v>701</v>
      </c>
      <c r="C1223" s="42" t="s">
        <v>188</v>
      </c>
      <c r="D1223" s="428"/>
      <c r="E1223" s="428"/>
      <c r="F1223" s="428"/>
      <c r="G1223" s="486"/>
      <c r="H1223" s="44" t="s">
        <v>1006</v>
      </c>
      <c r="I1223" s="481" t="s">
        <v>471</v>
      </c>
      <c r="J1223" s="443" t="s">
        <v>73</v>
      </c>
      <c r="K1223" s="437" t="s">
        <v>998</v>
      </c>
      <c r="L1223" s="502">
        <v>1</v>
      </c>
      <c r="M1223" s="503" t="s">
        <v>1029</v>
      </c>
      <c r="N1223" s="10"/>
      <c r="O1223" s="106"/>
      <c r="P1223" s="106"/>
      <c r="Q1223" s="106"/>
      <c r="R1223" s="106"/>
      <c r="S1223" s="4"/>
    </row>
    <row r="1224" spans="1:19" ht="15.75" customHeight="1" thickBot="1">
      <c r="A1224" s="261"/>
      <c r="B1224" s="262"/>
      <c r="C1224" s="261"/>
      <c r="D1224" s="261"/>
      <c r="E1224" s="261"/>
      <c r="F1224" s="261"/>
      <c r="G1224" s="261"/>
      <c r="H1224" s="261"/>
      <c r="I1224" s="261"/>
      <c r="J1224" s="261"/>
      <c r="K1224" s="145" t="s">
        <v>1047</v>
      </c>
      <c r="L1224" s="113"/>
      <c r="M1224" s="58">
        <f>SUM(M1200:M1223)</f>
        <v>125</v>
      </c>
      <c r="N1224" s="64"/>
      <c r="O1224" s="64"/>
      <c r="P1224" s="64"/>
      <c r="Q1224" s="64"/>
      <c r="R1224" s="64"/>
      <c r="S1224" s="4"/>
    </row>
    <row r="1225" spans="1:18" ht="15.75" customHeight="1">
      <c r="A1225" s="261"/>
      <c r="B1225" s="262"/>
      <c r="C1225" s="261"/>
      <c r="D1225" s="261"/>
      <c r="E1225" s="261"/>
      <c r="F1225" s="261"/>
      <c r="G1225" s="261"/>
      <c r="H1225" s="261"/>
      <c r="I1225" s="261"/>
      <c r="J1225" s="235"/>
      <c r="K1225" s="235"/>
      <c r="L1225" s="235"/>
      <c r="M1225" s="166" t="s">
        <v>19</v>
      </c>
      <c r="N1225" s="6"/>
      <c r="O1225" s="163">
        <f>SUM(O1200:O1224)</f>
        <v>8</v>
      </c>
      <c r="P1225" s="7">
        <f>SUM(P1200:P1224)</f>
        <v>1</v>
      </c>
      <c r="Q1225" s="7">
        <f>SUM(Q1200:Q1224)</f>
        <v>0</v>
      </c>
      <c r="R1225" s="7">
        <f>SUM(R1200:R1224)</f>
        <v>0</v>
      </c>
    </row>
    <row r="1226" spans="1:19" ht="15.75" customHeight="1">
      <c r="A1226" s="261"/>
      <c r="B1226" s="262"/>
      <c r="C1226" s="261"/>
      <c r="D1226" s="261"/>
      <c r="E1226" s="261"/>
      <c r="F1226" s="261"/>
      <c r="G1226" s="261"/>
      <c r="H1226" s="261"/>
      <c r="I1226" s="261"/>
      <c r="J1226" s="261"/>
      <c r="K1226" s="261"/>
      <c r="L1226" s="261"/>
      <c r="M1226" s="261"/>
      <c r="N1226" s="261"/>
      <c r="O1226" s="64"/>
      <c r="P1226" s="64"/>
      <c r="Q1226" s="64"/>
      <c r="R1226" s="64"/>
      <c r="S1226" s="4"/>
    </row>
    <row r="1227" spans="1:22" ht="71.25">
      <c r="A1227" s="95" t="s">
        <v>1018</v>
      </c>
      <c r="B1227" s="95" t="s">
        <v>1015</v>
      </c>
      <c r="C1227" s="95" t="s">
        <v>6</v>
      </c>
      <c r="D1227" s="95" t="s">
        <v>662</v>
      </c>
      <c r="E1227" s="96" t="s">
        <v>1033</v>
      </c>
      <c r="F1227" s="97" t="s">
        <v>1034</v>
      </c>
      <c r="G1227" s="95" t="s">
        <v>7</v>
      </c>
      <c r="H1227" s="95" t="s">
        <v>1019</v>
      </c>
      <c r="I1227" s="98" t="s">
        <v>626</v>
      </c>
      <c r="J1227" s="99" t="s">
        <v>930</v>
      </c>
      <c r="K1227" s="95" t="s">
        <v>931</v>
      </c>
      <c r="L1227" s="110" t="s">
        <v>1017</v>
      </c>
      <c r="M1227" s="199" t="s">
        <v>1043</v>
      </c>
      <c r="N1227" s="150" t="s">
        <v>655</v>
      </c>
      <c r="O1227" s="64"/>
      <c r="P1227" s="64"/>
      <c r="Q1227" s="64"/>
      <c r="R1227" s="64"/>
      <c r="S1227" s="6"/>
      <c r="T1227" s="14"/>
      <c r="U1227" s="14"/>
      <c r="V1227" s="14"/>
    </row>
    <row r="1228" spans="1:19" ht="15">
      <c r="A1228" s="35"/>
      <c r="B1228" s="17" t="s">
        <v>1045</v>
      </c>
      <c r="C1228" s="107">
        <f>SUM(M1235)</f>
        <v>0</v>
      </c>
      <c r="D1228" s="22" t="s">
        <v>929</v>
      </c>
      <c r="E1228" s="231"/>
      <c r="F1228" s="232"/>
      <c r="J1228" s="25"/>
      <c r="K1228" s="25"/>
      <c r="L1228" s="32"/>
      <c r="M1228" s="64"/>
      <c r="N1228" s="64"/>
      <c r="O1228" s="64"/>
      <c r="P1228" s="64"/>
      <c r="Q1228" s="64"/>
      <c r="R1228" s="64"/>
      <c r="S1228" s="64"/>
    </row>
    <row r="1229" spans="1:22" ht="60">
      <c r="A1229" s="261"/>
      <c r="B1229" s="262"/>
      <c r="C1229" s="261"/>
      <c r="D1229" s="261"/>
      <c r="E1229" s="261"/>
      <c r="F1229" s="261"/>
      <c r="G1229" s="277">
        <v>1</v>
      </c>
      <c r="H1229" s="44" t="s">
        <v>1094</v>
      </c>
      <c r="I1229" s="200" t="s">
        <v>175</v>
      </c>
      <c r="J1229" s="374">
        <v>43424</v>
      </c>
      <c r="K1229" s="46" t="s">
        <v>1092</v>
      </c>
      <c r="L1229" s="59">
        <v>2</v>
      </c>
      <c r="M1229" s="7" t="s">
        <v>1029</v>
      </c>
      <c r="N1229" s="6" t="s">
        <v>1002</v>
      </c>
      <c r="O1229" s="6"/>
      <c r="P1229" s="6"/>
      <c r="Q1229" s="6"/>
      <c r="R1229" s="6"/>
      <c r="S1229" s="6"/>
      <c r="T1229" s="14"/>
      <c r="U1229" s="14"/>
      <c r="V1229" s="14"/>
    </row>
    <row r="1230" spans="1:19" ht="15">
      <c r="A1230" s="130">
        <v>1</v>
      </c>
      <c r="B1230" s="152" t="s">
        <v>178</v>
      </c>
      <c r="C1230" s="130" t="s">
        <v>932</v>
      </c>
      <c r="D1230" s="130" t="s">
        <v>1056</v>
      </c>
      <c r="E1230" s="130">
        <v>4</v>
      </c>
      <c r="F1230" s="130">
        <v>1</v>
      </c>
      <c r="G1230" s="130" t="s">
        <v>1029</v>
      </c>
      <c r="H1230" s="844" t="s">
        <v>1094</v>
      </c>
      <c r="I1230" s="682" t="s">
        <v>196</v>
      </c>
      <c r="J1230" s="843" t="s">
        <v>177</v>
      </c>
      <c r="K1230" s="735" t="s">
        <v>998</v>
      </c>
      <c r="L1230" s="805"/>
      <c r="M1230" s="59" t="s">
        <v>1029</v>
      </c>
      <c r="N1230" s="91"/>
      <c r="O1230" s="8"/>
      <c r="P1230" s="8"/>
      <c r="Q1230" s="8"/>
      <c r="R1230" s="8"/>
      <c r="S1230" s="8"/>
    </row>
    <row r="1231" spans="1:19" ht="15">
      <c r="A1231" s="130">
        <v>2</v>
      </c>
      <c r="B1231" s="152" t="s">
        <v>1093</v>
      </c>
      <c r="C1231" s="44" t="s">
        <v>1028</v>
      </c>
      <c r="D1231" s="44" t="s">
        <v>1088</v>
      </c>
      <c r="E1231" s="130" t="s">
        <v>661</v>
      </c>
      <c r="F1231" s="130">
        <v>1</v>
      </c>
      <c r="G1231" s="130" t="s">
        <v>1029</v>
      </c>
      <c r="H1231" s="844"/>
      <c r="I1231" s="682"/>
      <c r="J1231" s="843"/>
      <c r="K1231" s="735"/>
      <c r="L1231" s="806"/>
      <c r="M1231" s="59" t="s">
        <v>1029</v>
      </c>
      <c r="N1231" s="9"/>
      <c r="O1231" s="8"/>
      <c r="P1231" s="8"/>
      <c r="Q1231" s="8"/>
      <c r="R1231" s="8"/>
      <c r="S1231" s="8"/>
    </row>
    <row r="1232" spans="1:19" ht="15">
      <c r="A1232" s="130" t="s">
        <v>182</v>
      </c>
      <c r="B1232" s="152" t="s">
        <v>179</v>
      </c>
      <c r="C1232" s="44" t="s">
        <v>1102</v>
      </c>
      <c r="D1232" s="44"/>
      <c r="E1232" s="130">
        <v>1</v>
      </c>
      <c r="F1232" s="130">
        <v>4</v>
      </c>
      <c r="G1232" s="130"/>
      <c r="H1232" s="844"/>
      <c r="I1232" s="682"/>
      <c r="J1232" s="843"/>
      <c r="K1232" s="735"/>
      <c r="L1232" s="806"/>
      <c r="M1232" s="59"/>
      <c r="N1232" s="9"/>
      <c r="O1232" s="8"/>
      <c r="P1232" s="8"/>
      <c r="Q1232" s="8"/>
      <c r="R1232" s="8"/>
      <c r="S1232" s="8"/>
    </row>
    <row r="1233" spans="1:19" ht="15">
      <c r="A1233" s="130">
        <v>3</v>
      </c>
      <c r="B1233" s="152" t="s">
        <v>180</v>
      </c>
      <c r="C1233" s="44" t="s">
        <v>1028</v>
      </c>
      <c r="D1233" s="44" t="s">
        <v>1088</v>
      </c>
      <c r="E1233" s="130" t="s">
        <v>996</v>
      </c>
      <c r="F1233" s="130">
        <v>4</v>
      </c>
      <c r="G1233" s="130"/>
      <c r="H1233" s="844"/>
      <c r="I1233" s="682"/>
      <c r="J1233" s="843"/>
      <c r="K1233" s="735"/>
      <c r="L1233" s="806"/>
      <c r="M1233" s="59"/>
      <c r="N1233" s="9"/>
      <c r="O1233" s="8"/>
      <c r="P1233" s="8"/>
      <c r="Q1233" s="8"/>
      <c r="R1233" s="8"/>
      <c r="S1233" s="8"/>
    </row>
    <row r="1234" spans="1:19" ht="15.75" thickBot="1">
      <c r="A1234" s="130" t="s">
        <v>182</v>
      </c>
      <c r="B1234" s="152" t="s">
        <v>181</v>
      </c>
      <c r="C1234" s="44"/>
      <c r="D1234" s="44"/>
      <c r="E1234" s="130"/>
      <c r="F1234" s="130"/>
      <c r="G1234" s="130"/>
      <c r="H1234" s="844"/>
      <c r="I1234" s="682"/>
      <c r="J1234" s="843"/>
      <c r="K1234" s="735"/>
      <c r="L1234" s="806"/>
      <c r="M1234" s="59" t="s">
        <v>1029</v>
      </c>
      <c r="N1234" s="9"/>
      <c r="O1234" s="8"/>
      <c r="P1234" s="8"/>
      <c r="Q1234" s="8"/>
      <c r="R1234" s="8"/>
      <c r="S1234" s="8"/>
    </row>
    <row r="1235" spans="1:19" ht="15.75" thickBot="1">
      <c r="A1235" s="261"/>
      <c r="B1235" s="262"/>
      <c r="C1235" s="261"/>
      <c r="D1235" s="261"/>
      <c r="E1235" s="261"/>
      <c r="F1235" s="261"/>
      <c r="G1235" s="261"/>
      <c r="H1235" s="261"/>
      <c r="I1235" s="261"/>
      <c r="J1235" s="261"/>
      <c r="K1235" s="145" t="s">
        <v>1047</v>
      </c>
      <c r="L1235" s="113"/>
      <c r="M1235" s="58">
        <f>SUM(M1230:M1234)</f>
        <v>0</v>
      </c>
      <c r="N1235" s="64"/>
      <c r="O1235" s="64"/>
      <c r="P1235" s="64"/>
      <c r="Q1235" s="64"/>
      <c r="R1235" s="64"/>
      <c r="S1235" s="4"/>
    </row>
    <row r="1236" spans="1:18" ht="15">
      <c r="A1236" s="261"/>
      <c r="B1236" s="262"/>
      <c r="C1236" s="261"/>
      <c r="D1236" s="261"/>
      <c r="E1236" s="261"/>
      <c r="F1236" s="261"/>
      <c r="G1236" s="261"/>
      <c r="H1236" s="261"/>
      <c r="I1236" s="261"/>
      <c r="J1236" s="235"/>
      <c r="K1236" s="235"/>
      <c r="L1236" s="235"/>
      <c r="M1236" s="166" t="s">
        <v>19</v>
      </c>
      <c r="N1236" s="6"/>
      <c r="O1236" s="100">
        <f>SUM(O1235:O1235)</f>
        <v>0</v>
      </c>
      <c r="P1236" s="8"/>
      <c r="Q1236" s="8"/>
      <c r="R1236" s="8"/>
    </row>
    <row r="1237" spans="1:18" ht="15">
      <c r="A1237" s="261"/>
      <c r="B1237" s="262"/>
      <c r="C1237" s="261"/>
      <c r="D1237" s="261"/>
      <c r="E1237" s="261"/>
      <c r="F1237" s="261"/>
      <c r="G1237" s="261"/>
      <c r="H1237" s="261"/>
      <c r="I1237" s="261"/>
      <c r="J1237" s="261"/>
      <c r="K1237" s="261"/>
      <c r="L1237" s="261"/>
      <c r="M1237" s="261"/>
      <c r="N1237" s="261"/>
      <c r="O1237" s="261"/>
      <c r="P1237" s="8"/>
      <c r="Q1237" s="8"/>
      <c r="R1237" s="8"/>
    </row>
    <row r="1238" spans="2:18" ht="15">
      <c r="B1238" s="8" t="s">
        <v>187</v>
      </c>
      <c r="H1238" s="9"/>
      <c r="I1238" s="38" t="s">
        <v>654</v>
      </c>
      <c r="K1238" s="248"/>
      <c r="L1238" s="117"/>
      <c r="M1238" s="10"/>
      <c r="N1238" s="64"/>
      <c r="O1238" s="64"/>
      <c r="P1238" s="8"/>
      <c r="Q1238" s="8"/>
      <c r="R1238" s="64"/>
    </row>
    <row r="1239" ht="15">
      <c r="N1239" s="10"/>
    </row>
    <row r="1240" ht="15">
      <c r="N1240" s="9"/>
    </row>
    <row r="1241" ht="15">
      <c r="N1241" s="9"/>
    </row>
    <row r="1242" ht="15">
      <c r="N1242" s="9"/>
    </row>
    <row r="1243" ht="15">
      <c r="N1243" s="9"/>
    </row>
    <row r="1244" ht="15">
      <c r="N1244" s="9"/>
    </row>
    <row r="1245" ht="15">
      <c r="N1245" s="9"/>
    </row>
    <row r="1246" ht="15">
      <c r="N1246" s="9"/>
    </row>
    <row r="1247" ht="15">
      <c r="N1247" s="9"/>
    </row>
    <row r="1248" ht="15">
      <c r="N1248" s="9"/>
    </row>
    <row r="1249" ht="15">
      <c r="N1249" s="9"/>
    </row>
    <row r="1250" ht="15">
      <c r="N1250" s="9"/>
    </row>
    <row r="1251" ht="15">
      <c r="N1251" s="9"/>
    </row>
    <row r="1252" ht="15">
      <c r="N1252" s="9"/>
    </row>
    <row r="1253" ht="15">
      <c r="N1253" s="9"/>
    </row>
    <row r="1254" ht="15">
      <c r="N1254" s="9"/>
    </row>
    <row r="1255" ht="15">
      <c r="N1255" s="9"/>
    </row>
    <row r="1256" ht="15">
      <c r="N1256" s="9"/>
    </row>
    <row r="1257" ht="15">
      <c r="N1257" s="9"/>
    </row>
    <row r="1258" ht="15">
      <c r="N1258" s="9"/>
    </row>
    <row r="1259" ht="15">
      <c r="N1259" s="9"/>
    </row>
    <row r="1260" ht="15">
      <c r="N1260" s="9"/>
    </row>
    <row r="1261" ht="15">
      <c r="N1261" s="9"/>
    </row>
    <row r="1262" ht="15">
      <c r="N1262" s="9"/>
    </row>
    <row r="1263" ht="15">
      <c r="N1263" s="9"/>
    </row>
    <row r="1264" ht="15">
      <c r="N1264" s="9"/>
    </row>
    <row r="1265" ht="15">
      <c r="N1265" s="9"/>
    </row>
    <row r="1266" ht="15">
      <c r="N1266" s="9"/>
    </row>
    <row r="1267" ht="15">
      <c r="N1267" s="9"/>
    </row>
    <row r="1268" ht="15">
      <c r="N1268" s="9"/>
    </row>
    <row r="1269" ht="15">
      <c r="N1269" s="9"/>
    </row>
    <row r="1270" ht="15">
      <c r="N1270" s="9"/>
    </row>
    <row r="1271" ht="15">
      <c r="N1271" s="9"/>
    </row>
    <row r="1272" ht="15">
      <c r="N1272" s="9"/>
    </row>
    <row r="1273" ht="15">
      <c r="N1273" s="9"/>
    </row>
    <row r="1274" ht="15">
      <c r="N1274" s="9"/>
    </row>
    <row r="1275" ht="15">
      <c r="N1275" s="9"/>
    </row>
    <row r="1276" ht="15">
      <c r="N1276" s="9"/>
    </row>
    <row r="1277" ht="15">
      <c r="N1277" s="9"/>
    </row>
    <row r="1278" ht="15">
      <c r="N1278" s="9"/>
    </row>
    <row r="1279" ht="15">
      <c r="N1279" s="9"/>
    </row>
    <row r="1280" ht="15">
      <c r="N1280" s="9"/>
    </row>
    <row r="1281" ht="15">
      <c r="N1281" s="9"/>
    </row>
    <row r="1282" ht="15">
      <c r="N1282" s="9"/>
    </row>
    <row r="1283" ht="15">
      <c r="N1283" s="9"/>
    </row>
    <row r="1284" ht="15">
      <c r="N1284" s="9"/>
    </row>
    <row r="1285" ht="15">
      <c r="N1285" s="9"/>
    </row>
    <row r="1286" ht="15">
      <c r="N1286" s="9"/>
    </row>
    <row r="1287" ht="15">
      <c r="N1287" s="9"/>
    </row>
    <row r="1288" ht="15">
      <c r="N1288" s="9"/>
    </row>
    <row r="1289" ht="15">
      <c r="N1289" s="9"/>
    </row>
    <row r="1290" ht="15">
      <c r="N1290" s="9"/>
    </row>
    <row r="1291" ht="15">
      <c r="N1291" s="9"/>
    </row>
    <row r="1292" ht="15">
      <c r="N1292" s="9"/>
    </row>
    <row r="1293" ht="15">
      <c r="N1293" s="9"/>
    </row>
    <row r="1294" ht="15">
      <c r="N1294" s="9"/>
    </row>
    <row r="1295" ht="15">
      <c r="N1295" s="9"/>
    </row>
    <row r="1296" ht="15">
      <c r="N1296" s="9"/>
    </row>
    <row r="1297" ht="15">
      <c r="N1297" s="9"/>
    </row>
    <row r="1298" ht="15">
      <c r="N1298" s="9"/>
    </row>
    <row r="1299" ht="15">
      <c r="N1299" s="9"/>
    </row>
    <row r="1300" ht="15">
      <c r="N1300" s="9"/>
    </row>
    <row r="1301" ht="15">
      <c r="N1301" s="9"/>
    </row>
    <row r="1302" ht="15">
      <c r="N1302" s="9"/>
    </row>
    <row r="1303" ht="15">
      <c r="N1303" s="9"/>
    </row>
    <row r="1304" ht="15">
      <c r="N1304" s="9"/>
    </row>
    <row r="1305" ht="15">
      <c r="N1305" s="9"/>
    </row>
    <row r="1306" ht="15">
      <c r="N1306" s="9"/>
    </row>
    <row r="1307" ht="15">
      <c r="N1307" s="9"/>
    </row>
    <row r="1308" ht="15">
      <c r="N1308" s="9"/>
    </row>
    <row r="1309" ht="15">
      <c r="N1309" s="9"/>
    </row>
    <row r="1310" ht="15">
      <c r="N1310" s="9"/>
    </row>
    <row r="1311" ht="15">
      <c r="N1311" s="9"/>
    </row>
    <row r="1312" ht="15">
      <c r="N1312" s="9"/>
    </row>
    <row r="1313" ht="15">
      <c r="N1313" s="9"/>
    </row>
    <row r="1314" ht="15">
      <c r="N1314" s="9"/>
    </row>
    <row r="1315" ht="15">
      <c r="N1315" s="9"/>
    </row>
    <row r="1316" ht="15">
      <c r="N1316" s="9"/>
    </row>
    <row r="1317" ht="15">
      <c r="N1317" s="9"/>
    </row>
    <row r="1318" ht="15">
      <c r="N1318" s="9"/>
    </row>
    <row r="1319" ht="15">
      <c r="N1319" s="9"/>
    </row>
    <row r="1320" ht="15">
      <c r="N1320" s="9"/>
    </row>
    <row r="1321" ht="15">
      <c r="N1321" s="9"/>
    </row>
    <row r="1322" ht="15">
      <c r="N1322" s="9"/>
    </row>
    <row r="1323" ht="15">
      <c r="N1323" s="9"/>
    </row>
    <row r="1324" ht="15">
      <c r="N1324" s="9"/>
    </row>
    <row r="1325" ht="15">
      <c r="N1325" s="9"/>
    </row>
    <row r="1326" ht="15">
      <c r="N1326" s="9"/>
    </row>
    <row r="1327" ht="15">
      <c r="N1327" s="9"/>
    </row>
    <row r="1328" ht="15">
      <c r="N1328" s="9"/>
    </row>
    <row r="1329" ht="15">
      <c r="N1329" s="9"/>
    </row>
    <row r="1330" ht="15">
      <c r="N1330" s="9"/>
    </row>
    <row r="1331" ht="15">
      <c r="N1331" s="9"/>
    </row>
    <row r="1332" ht="15">
      <c r="N1332" s="9"/>
    </row>
    <row r="1333" ht="15">
      <c r="N1333" s="9"/>
    </row>
    <row r="1334" ht="15">
      <c r="N1334" s="9"/>
    </row>
    <row r="1335" ht="15">
      <c r="N1335" s="9"/>
    </row>
    <row r="1336" ht="15">
      <c r="N1336" s="9"/>
    </row>
    <row r="1337" ht="15">
      <c r="N1337" s="9"/>
    </row>
    <row r="1338" ht="15">
      <c r="N1338" s="9"/>
    </row>
    <row r="1339" ht="15">
      <c r="N1339" s="9"/>
    </row>
    <row r="1340" ht="15">
      <c r="N1340" s="9"/>
    </row>
    <row r="1341" ht="15">
      <c r="N1341" s="9"/>
    </row>
    <row r="1342" ht="15">
      <c r="N1342" s="9"/>
    </row>
    <row r="1343" ht="15">
      <c r="N1343" s="9"/>
    </row>
    <row r="1344" ht="15">
      <c r="N1344" s="9"/>
    </row>
    <row r="1345" ht="15">
      <c r="N1345" s="9"/>
    </row>
    <row r="1346" ht="15">
      <c r="N1346" s="9"/>
    </row>
    <row r="1347" ht="15">
      <c r="N1347" s="9"/>
    </row>
    <row r="1348" ht="15">
      <c r="N1348" s="9"/>
    </row>
    <row r="1349" ht="15">
      <c r="N1349" s="9"/>
    </row>
    <row r="1350" ht="15">
      <c r="N1350" s="9"/>
    </row>
    <row r="1351" ht="15">
      <c r="N1351" s="9"/>
    </row>
    <row r="1352" ht="15">
      <c r="N1352" s="9"/>
    </row>
    <row r="1353" ht="15">
      <c r="N1353" s="9"/>
    </row>
    <row r="1354" ht="15">
      <c r="N1354" s="9"/>
    </row>
    <row r="1355" ht="15">
      <c r="N1355" s="9"/>
    </row>
    <row r="1356" ht="15">
      <c r="N1356" s="9"/>
    </row>
    <row r="1357" ht="15">
      <c r="N1357" s="9"/>
    </row>
    <row r="1358" ht="15">
      <c r="N1358" s="9"/>
    </row>
    <row r="1359" ht="15">
      <c r="N1359" s="9"/>
    </row>
    <row r="1360" ht="15">
      <c r="N1360" s="9"/>
    </row>
    <row r="1361" ht="15">
      <c r="N1361" s="9"/>
    </row>
    <row r="1362" ht="15">
      <c r="N1362" s="9"/>
    </row>
    <row r="1363" ht="15">
      <c r="N1363" s="9"/>
    </row>
    <row r="1364" ht="15">
      <c r="N1364" s="9"/>
    </row>
    <row r="1365" ht="15">
      <c r="N1365" s="9"/>
    </row>
    <row r="1366" ht="15">
      <c r="N1366" s="9"/>
    </row>
    <row r="1367" ht="15">
      <c r="N1367" s="9"/>
    </row>
    <row r="1368" ht="15">
      <c r="N1368" s="9"/>
    </row>
    <row r="1369" ht="15">
      <c r="N1369" s="9"/>
    </row>
    <row r="1370" ht="15">
      <c r="N1370" s="9"/>
    </row>
    <row r="1371" ht="15">
      <c r="N1371" s="9"/>
    </row>
    <row r="1372" ht="15">
      <c r="N1372" s="9"/>
    </row>
    <row r="1373" ht="15">
      <c r="N1373" s="9"/>
    </row>
    <row r="1374" ht="15">
      <c r="N1374" s="9"/>
    </row>
    <row r="1375" ht="15">
      <c r="N1375" s="9"/>
    </row>
    <row r="1376" ht="15">
      <c r="N1376" s="9"/>
    </row>
    <row r="1377" ht="15">
      <c r="N1377" s="9"/>
    </row>
    <row r="1378" ht="15">
      <c r="N1378" s="9"/>
    </row>
    <row r="1379" ht="15">
      <c r="N1379" s="9"/>
    </row>
    <row r="1380" ht="15">
      <c r="N1380" s="9"/>
    </row>
    <row r="1381" ht="15">
      <c r="N1381" s="9"/>
    </row>
    <row r="1382" ht="15">
      <c r="N1382" s="9"/>
    </row>
    <row r="1383" ht="15">
      <c r="N1383" s="9"/>
    </row>
    <row r="1384" ht="15">
      <c r="N1384" s="9"/>
    </row>
    <row r="1385" ht="15">
      <c r="N1385" s="9"/>
    </row>
    <row r="1386" ht="15">
      <c r="N1386" s="9"/>
    </row>
    <row r="1387" ht="15">
      <c r="N1387" s="9"/>
    </row>
    <row r="1388" ht="15">
      <c r="N1388" s="9"/>
    </row>
    <row r="1389" ht="15">
      <c r="N1389" s="9"/>
    </row>
    <row r="1390" ht="15">
      <c r="N1390" s="9"/>
    </row>
    <row r="1391" ht="15">
      <c r="N1391" s="9"/>
    </row>
    <row r="1392" ht="15">
      <c r="N1392" s="9"/>
    </row>
    <row r="1393" ht="15">
      <c r="N1393" s="9"/>
    </row>
    <row r="1394" ht="15">
      <c r="N1394" s="9"/>
    </row>
    <row r="1395" ht="15">
      <c r="N1395" s="9"/>
    </row>
    <row r="1396" ht="15">
      <c r="N1396" s="9"/>
    </row>
    <row r="1397" ht="15">
      <c r="N1397" s="9"/>
    </row>
    <row r="1398" ht="15">
      <c r="N1398" s="9"/>
    </row>
    <row r="1399" ht="15">
      <c r="N1399" s="9"/>
    </row>
    <row r="1400" ht="15">
      <c r="N1400" s="9"/>
    </row>
    <row r="1401" ht="15">
      <c r="N1401" s="9"/>
    </row>
    <row r="1402" ht="15">
      <c r="N1402" s="9"/>
    </row>
    <row r="1403" ht="15">
      <c r="N1403" s="9"/>
    </row>
    <row r="1404" ht="15">
      <c r="N1404" s="9"/>
    </row>
    <row r="1405" ht="15">
      <c r="N1405" s="9"/>
    </row>
    <row r="1406" ht="15">
      <c r="N1406" s="9"/>
    </row>
    <row r="1407" ht="15">
      <c r="N1407" s="9"/>
    </row>
    <row r="1408" ht="15">
      <c r="N1408" s="9"/>
    </row>
    <row r="1409" ht="15">
      <c r="N1409" s="9"/>
    </row>
    <row r="1410" ht="15">
      <c r="N1410" s="9"/>
    </row>
    <row r="1411" ht="15">
      <c r="N1411" s="9"/>
    </row>
    <row r="1412" ht="15">
      <c r="N1412" s="9"/>
    </row>
    <row r="1413" ht="15">
      <c r="N1413" s="9"/>
    </row>
    <row r="1414" ht="15">
      <c r="N1414" s="9"/>
    </row>
    <row r="1415" ht="15">
      <c r="N1415" s="9"/>
    </row>
    <row r="1416" ht="15">
      <c r="N1416" s="9"/>
    </row>
    <row r="1417" ht="15">
      <c r="N1417" s="9"/>
    </row>
    <row r="1418" ht="15">
      <c r="N1418" s="9"/>
    </row>
    <row r="1419" ht="15">
      <c r="N1419" s="9"/>
    </row>
    <row r="1420" ht="15">
      <c r="N1420" s="9"/>
    </row>
    <row r="1421" ht="15">
      <c r="N1421" s="9"/>
    </row>
    <row r="1422" ht="15">
      <c r="N1422" s="9"/>
    </row>
    <row r="1423" ht="15">
      <c r="N1423" s="9"/>
    </row>
    <row r="1424" ht="15">
      <c r="N1424" s="9"/>
    </row>
    <row r="1425" ht="15">
      <c r="N1425" s="9"/>
    </row>
    <row r="1426" ht="15">
      <c r="N1426" s="9"/>
    </row>
    <row r="1427" ht="15">
      <c r="N1427" s="9"/>
    </row>
    <row r="1428" ht="15">
      <c r="N1428" s="9"/>
    </row>
    <row r="1429" ht="15">
      <c r="N1429" s="9"/>
    </row>
    <row r="1430" ht="15">
      <c r="N1430" s="9"/>
    </row>
    <row r="1431" ht="15">
      <c r="N1431" s="9"/>
    </row>
    <row r="1432" ht="15">
      <c r="N1432" s="9"/>
    </row>
    <row r="1433" ht="15">
      <c r="N1433" s="9"/>
    </row>
    <row r="1434" ht="15">
      <c r="N1434" s="9"/>
    </row>
    <row r="1435" ht="15">
      <c r="N1435" s="9"/>
    </row>
    <row r="1436" ht="15">
      <c r="N1436" s="9"/>
    </row>
    <row r="1437" ht="15">
      <c r="N1437" s="9"/>
    </row>
    <row r="1438" ht="15">
      <c r="N1438" s="9"/>
    </row>
    <row r="1439" ht="15">
      <c r="N1439" s="9"/>
    </row>
    <row r="1440" ht="15">
      <c r="N1440" s="9"/>
    </row>
    <row r="1441" ht="15">
      <c r="N1441" s="9"/>
    </row>
    <row r="1442" ht="15">
      <c r="N1442" s="9"/>
    </row>
    <row r="1443" ht="15">
      <c r="N1443" s="9"/>
    </row>
    <row r="1444" ht="15">
      <c r="N1444" s="9"/>
    </row>
    <row r="1445" ht="15">
      <c r="N1445" s="9"/>
    </row>
    <row r="1446" ht="15">
      <c r="N1446" s="9"/>
    </row>
    <row r="1447" ht="15">
      <c r="N1447" s="9"/>
    </row>
    <row r="1448" ht="15">
      <c r="N1448" s="9"/>
    </row>
    <row r="1449" ht="15">
      <c r="N1449" s="9"/>
    </row>
    <row r="1450" ht="15">
      <c r="N1450" s="9"/>
    </row>
    <row r="1451" ht="15">
      <c r="N1451" s="9"/>
    </row>
    <row r="1452" ht="15">
      <c r="N1452" s="9"/>
    </row>
    <row r="1453" ht="15">
      <c r="N1453" s="9"/>
    </row>
    <row r="1454" ht="15">
      <c r="N1454" s="9"/>
    </row>
    <row r="1455" ht="15">
      <c r="N1455" s="9"/>
    </row>
    <row r="1456" ht="15">
      <c r="N1456" s="9"/>
    </row>
    <row r="1457" ht="15">
      <c r="N1457" s="9"/>
    </row>
    <row r="1458" ht="15">
      <c r="N1458" s="9"/>
    </row>
    <row r="1459" ht="15">
      <c r="N1459" s="9"/>
    </row>
    <row r="1460" ht="15">
      <c r="N1460" s="9"/>
    </row>
    <row r="1461" ht="15">
      <c r="N1461" s="9"/>
    </row>
    <row r="1462" ht="15">
      <c r="N1462" s="9"/>
    </row>
    <row r="1463" ht="15">
      <c r="N1463" s="9"/>
    </row>
    <row r="1464" ht="15">
      <c r="N1464" s="9"/>
    </row>
    <row r="1465" ht="15">
      <c r="N1465" s="9"/>
    </row>
    <row r="1466" ht="15">
      <c r="N1466" s="9"/>
    </row>
    <row r="1467" ht="15">
      <c r="N1467" s="9"/>
    </row>
    <row r="1468" ht="15">
      <c r="N1468" s="9"/>
    </row>
    <row r="1469" ht="15">
      <c r="N1469" s="9"/>
    </row>
    <row r="1470" ht="15">
      <c r="N1470" s="9"/>
    </row>
    <row r="1471" ht="15">
      <c r="N1471" s="9"/>
    </row>
    <row r="1472" ht="15">
      <c r="N1472" s="9"/>
    </row>
    <row r="1473" ht="15">
      <c r="N1473" s="9"/>
    </row>
    <row r="1474" ht="15">
      <c r="N1474" s="9"/>
    </row>
    <row r="1475" ht="15">
      <c r="N1475" s="9"/>
    </row>
    <row r="1476" ht="15">
      <c r="N1476" s="9"/>
    </row>
    <row r="1477" ht="15">
      <c r="N1477" s="9"/>
    </row>
    <row r="1478" ht="15">
      <c r="N1478" s="9"/>
    </row>
    <row r="1479" ht="15">
      <c r="N1479" s="9"/>
    </row>
    <row r="1480" ht="15">
      <c r="N1480" s="9"/>
    </row>
    <row r="1481" ht="15">
      <c r="N1481" s="9"/>
    </row>
    <row r="1482" ht="15">
      <c r="N1482" s="9"/>
    </row>
    <row r="1483" ht="15">
      <c r="N1483" s="9"/>
    </row>
    <row r="1484" ht="15">
      <c r="N1484" s="9"/>
    </row>
    <row r="1485" ht="15">
      <c r="N1485" s="9"/>
    </row>
    <row r="1486" ht="15">
      <c r="N1486" s="9"/>
    </row>
    <row r="1487" ht="15">
      <c r="N1487" s="9"/>
    </row>
    <row r="1488" ht="15">
      <c r="N1488" s="9"/>
    </row>
    <row r="1489" ht="15">
      <c r="N1489" s="9"/>
    </row>
    <row r="1490" ht="15">
      <c r="N1490" s="9"/>
    </row>
    <row r="1491" ht="15">
      <c r="N1491" s="9"/>
    </row>
    <row r="1492" ht="15">
      <c r="N1492" s="9"/>
    </row>
    <row r="1493" ht="15">
      <c r="N1493" s="9"/>
    </row>
    <row r="1494" ht="15">
      <c r="N1494" s="9"/>
    </row>
    <row r="1495" ht="15">
      <c r="N1495" s="9"/>
    </row>
    <row r="1496" ht="15">
      <c r="N1496" s="9"/>
    </row>
    <row r="1497" ht="15">
      <c r="N1497" s="9"/>
    </row>
    <row r="1498" ht="15">
      <c r="N1498" s="9"/>
    </row>
    <row r="1499" ht="15">
      <c r="N1499" s="9"/>
    </row>
    <row r="1500" ht="15">
      <c r="N1500" s="9"/>
    </row>
    <row r="1501" ht="15">
      <c r="N1501" s="9"/>
    </row>
    <row r="1502" ht="15">
      <c r="N1502" s="9"/>
    </row>
    <row r="1503" ht="15">
      <c r="N1503" s="9"/>
    </row>
    <row r="1504" ht="15">
      <c r="N1504" s="9"/>
    </row>
    <row r="1505" ht="15">
      <c r="N1505" s="9"/>
    </row>
    <row r="1506" ht="15">
      <c r="N1506" s="9"/>
    </row>
    <row r="1507" ht="15">
      <c r="N1507" s="9"/>
    </row>
    <row r="1508" ht="15">
      <c r="N1508" s="9"/>
    </row>
    <row r="1509" ht="15">
      <c r="N1509" s="9"/>
    </row>
    <row r="1510" ht="15">
      <c r="N1510" s="9"/>
    </row>
    <row r="1511" ht="15">
      <c r="N1511" s="9"/>
    </row>
    <row r="1512" ht="15">
      <c r="N1512" s="9"/>
    </row>
    <row r="1513" ht="15">
      <c r="N1513" s="9"/>
    </row>
    <row r="1514" ht="15">
      <c r="N1514" s="9"/>
    </row>
    <row r="1515" ht="15">
      <c r="N1515" s="9"/>
    </row>
    <row r="1516" ht="15">
      <c r="N1516" s="9"/>
    </row>
    <row r="1517" ht="15">
      <c r="N1517" s="9"/>
    </row>
    <row r="1518" ht="15">
      <c r="N1518" s="9"/>
    </row>
    <row r="1519" ht="15">
      <c r="N1519" s="9"/>
    </row>
    <row r="1520" ht="15">
      <c r="N1520" s="9"/>
    </row>
    <row r="1521" ht="15">
      <c r="N1521" s="9"/>
    </row>
    <row r="1522" ht="15">
      <c r="N1522" s="9"/>
    </row>
    <row r="1523" ht="15">
      <c r="N1523" s="9"/>
    </row>
    <row r="1524" ht="15">
      <c r="N1524" s="9"/>
    </row>
    <row r="1525" ht="15">
      <c r="N1525" s="9"/>
    </row>
    <row r="1526" ht="15">
      <c r="N1526" s="9"/>
    </row>
    <row r="1527" ht="15">
      <c r="N1527" s="9"/>
    </row>
    <row r="1528" ht="15">
      <c r="N1528" s="9"/>
    </row>
    <row r="1529" ht="15">
      <c r="N1529" s="9"/>
    </row>
    <row r="1530" ht="15">
      <c r="N1530" s="9"/>
    </row>
    <row r="1531" ht="15">
      <c r="N1531" s="9"/>
    </row>
    <row r="1532" ht="15">
      <c r="N1532" s="9"/>
    </row>
    <row r="1533" ht="15">
      <c r="N1533" s="9"/>
    </row>
    <row r="1534" ht="15">
      <c r="N1534" s="9"/>
    </row>
    <row r="1535" ht="15">
      <c r="N1535" s="9"/>
    </row>
    <row r="1536" ht="15">
      <c r="N1536" s="9"/>
    </row>
    <row r="1537" ht="15">
      <c r="N1537" s="9"/>
    </row>
    <row r="1538" ht="15">
      <c r="N1538" s="9"/>
    </row>
    <row r="1539" ht="15">
      <c r="N1539" s="9"/>
    </row>
    <row r="1540" ht="15">
      <c r="N1540" s="9"/>
    </row>
    <row r="1541" ht="15">
      <c r="N1541" s="9"/>
    </row>
    <row r="1542" ht="15">
      <c r="N1542" s="9"/>
    </row>
    <row r="1543" ht="15">
      <c r="N1543" s="9"/>
    </row>
    <row r="1544" ht="15">
      <c r="N1544" s="9"/>
    </row>
    <row r="1545" ht="15">
      <c r="N1545" s="9"/>
    </row>
    <row r="1546" ht="15">
      <c r="N1546" s="9"/>
    </row>
    <row r="1547" ht="15">
      <c r="N1547" s="9"/>
    </row>
    <row r="1548" ht="15">
      <c r="N1548" s="9"/>
    </row>
    <row r="1549" ht="15">
      <c r="N1549" s="9"/>
    </row>
    <row r="1550" ht="15">
      <c r="N1550" s="9"/>
    </row>
    <row r="1551" ht="15">
      <c r="N1551" s="9"/>
    </row>
    <row r="1552" ht="15">
      <c r="N1552" s="9"/>
    </row>
    <row r="1553" ht="15">
      <c r="N1553" s="9"/>
    </row>
    <row r="1554" ht="15">
      <c r="N1554" s="9"/>
    </row>
    <row r="1555" ht="15">
      <c r="N1555" s="9"/>
    </row>
    <row r="1556" ht="15">
      <c r="N1556" s="9"/>
    </row>
    <row r="1557" ht="15">
      <c r="N1557" s="9"/>
    </row>
    <row r="1558" ht="15">
      <c r="N1558" s="9"/>
    </row>
    <row r="1559" ht="15">
      <c r="N1559" s="9"/>
    </row>
    <row r="1560" ht="15">
      <c r="N1560" s="9"/>
    </row>
    <row r="1561" ht="15">
      <c r="N1561" s="9"/>
    </row>
    <row r="1562" ht="15">
      <c r="N1562" s="9"/>
    </row>
    <row r="1563" ht="15">
      <c r="N1563" s="9"/>
    </row>
    <row r="1564" ht="15">
      <c r="N1564" s="9"/>
    </row>
    <row r="1565" ht="15">
      <c r="N1565" s="9"/>
    </row>
    <row r="1566" ht="15">
      <c r="N1566" s="9"/>
    </row>
    <row r="1567" ht="15">
      <c r="N1567" s="9"/>
    </row>
    <row r="1568" ht="15">
      <c r="N1568" s="9"/>
    </row>
    <row r="1569" ht="15">
      <c r="N1569" s="9"/>
    </row>
    <row r="1570" ht="15">
      <c r="N1570" s="9"/>
    </row>
    <row r="1571" ht="15">
      <c r="N1571" s="9"/>
    </row>
    <row r="1572" ht="15">
      <c r="N1572" s="9"/>
    </row>
    <row r="1573" ht="15">
      <c r="N1573" s="9"/>
    </row>
    <row r="1574" ht="15">
      <c r="N1574" s="9"/>
    </row>
    <row r="1575" ht="15">
      <c r="N1575" s="9"/>
    </row>
    <row r="1576" ht="15">
      <c r="N1576" s="9"/>
    </row>
    <row r="1577" ht="15">
      <c r="N1577" s="9"/>
    </row>
    <row r="1578" ht="15">
      <c r="N1578" s="9"/>
    </row>
    <row r="1579" ht="15">
      <c r="N1579" s="9"/>
    </row>
    <row r="1580" ht="15">
      <c r="N1580" s="9"/>
    </row>
    <row r="1581" ht="15">
      <c r="N1581" s="9"/>
    </row>
    <row r="1582" ht="15">
      <c r="N1582" s="9"/>
    </row>
    <row r="1583" ht="15">
      <c r="N1583" s="9"/>
    </row>
    <row r="1584" ht="15">
      <c r="N1584" s="9"/>
    </row>
    <row r="1585" ht="15">
      <c r="N1585" s="9"/>
    </row>
    <row r="1586" ht="15">
      <c r="N1586" s="9"/>
    </row>
    <row r="1587" ht="15">
      <c r="N1587" s="9"/>
    </row>
    <row r="1588" ht="15">
      <c r="N1588" s="9"/>
    </row>
    <row r="1589" ht="15">
      <c r="N1589" s="9"/>
    </row>
    <row r="1590" ht="15">
      <c r="N1590" s="9"/>
    </row>
    <row r="1591" ht="15">
      <c r="N1591" s="9"/>
    </row>
    <row r="1592" ht="15">
      <c r="N1592" s="9"/>
    </row>
    <row r="1593" ht="15">
      <c r="N1593" s="9"/>
    </row>
    <row r="1594" ht="15">
      <c r="N1594" s="9"/>
    </row>
    <row r="1595" ht="15">
      <c r="N1595" s="9"/>
    </row>
    <row r="1596" ht="15">
      <c r="N1596" s="9"/>
    </row>
    <row r="1597" ht="15">
      <c r="N1597" s="9"/>
    </row>
    <row r="1598" ht="15">
      <c r="N1598" s="9"/>
    </row>
    <row r="1599" ht="15">
      <c r="N1599" s="9"/>
    </row>
    <row r="1600" ht="15">
      <c r="N1600" s="9"/>
    </row>
    <row r="1601" ht="15">
      <c r="N1601" s="9"/>
    </row>
    <row r="1602" ht="15">
      <c r="N1602" s="9"/>
    </row>
    <row r="1603" ht="15">
      <c r="N1603" s="9"/>
    </row>
    <row r="1604" ht="15">
      <c r="N1604" s="9"/>
    </row>
    <row r="1605" ht="15">
      <c r="N1605" s="9"/>
    </row>
    <row r="1606" ht="15">
      <c r="N1606" s="9"/>
    </row>
    <row r="1607" ht="15">
      <c r="N1607" s="9"/>
    </row>
    <row r="1608" ht="15">
      <c r="N1608" s="9"/>
    </row>
    <row r="1609" ht="15">
      <c r="N1609" s="9"/>
    </row>
    <row r="1610" ht="15">
      <c r="N1610" s="9"/>
    </row>
    <row r="1611" ht="15">
      <c r="N1611" s="9"/>
    </row>
    <row r="1612" ht="15">
      <c r="N1612" s="9"/>
    </row>
    <row r="1613" ht="15">
      <c r="N1613" s="9"/>
    </row>
    <row r="1614" ht="15">
      <c r="N1614" s="9"/>
    </row>
    <row r="1615" ht="15">
      <c r="N1615" s="9"/>
    </row>
    <row r="1616" ht="15">
      <c r="N1616" s="9"/>
    </row>
    <row r="1617" ht="15">
      <c r="N1617" s="9"/>
    </row>
    <row r="1618" ht="15">
      <c r="N1618" s="9"/>
    </row>
    <row r="1619" ht="15">
      <c r="N1619" s="9"/>
    </row>
    <row r="1620" ht="15">
      <c r="N1620" s="9"/>
    </row>
    <row r="1621" ht="15">
      <c r="N1621" s="9"/>
    </row>
    <row r="1622" ht="15">
      <c r="N1622" s="9"/>
    </row>
    <row r="1623" ht="15">
      <c r="N1623" s="9"/>
    </row>
    <row r="1624" ht="15">
      <c r="N1624" s="9"/>
    </row>
    <row r="1625" ht="15">
      <c r="N1625" s="9"/>
    </row>
    <row r="1626" ht="15">
      <c r="N1626" s="9"/>
    </row>
    <row r="1627" ht="15">
      <c r="N1627" s="9"/>
    </row>
    <row r="1628" ht="15">
      <c r="N1628" s="9"/>
    </row>
    <row r="1629" ht="15">
      <c r="N1629" s="9"/>
    </row>
    <row r="1630" ht="15">
      <c r="N1630" s="9"/>
    </row>
    <row r="1631" ht="15">
      <c r="N1631" s="9"/>
    </row>
    <row r="1632" ht="15">
      <c r="N1632" s="9"/>
    </row>
    <row r="1633" ht="15">
      <c r="N1633" s="9"/>
    </row>
    <row r="1634" ht="15">
      <c r="N1634" s="9"/>
    </row>
    <row r="1635" ht="15">
      <c r="N1635" s="9"/>
    </row>
    <row r="1636" ht="15">
      <c r="N1636" s="9"/>
    </row>
    <row r="1637" ht="15">
      <c r="N1637" s="9"/>
    </row>
    <row r="1638" ht="15">
      <c r="N1638" s="9"/>
    </row>
    <row r="1639" ht="15">
      <c r="N1639" s="9"/>
    </row>
    <row r="1640" ht="15">
      <c r="N1640" s="9"/>
    </row>
    <row r="1641" ht="15">
      <c r="N1641" s="9"/>
    </row>
    <row r="1642" ht="15">
      <c r="N1642" s="9"/>
    </row>
    <row r="1643" ht="15">
      <c r="N1643" s="9"/>
    </row>
    <row r="1644" ht="15">
      <c r="N1644" s="9"/>
    </row>
    <row r="1645" ht="15">
      <c r="N1645" s="9"/>
    </row>
    <row r="1646" ht="15">
      <c r="N1646" s="9"/>
    </row>
    <row r="1647" ht="15">
      <c r="N1647" s="9"/>
    </row>
    <row r="1648" ht="15">
      <c r="N1648" s="9"/>
    </row>
    <row r="1649" ht="15">
      <c r="N1649" s="9"/>
    </row>
    <row r="1650" ht="15">
      <c r="N1650" s="9"/>
    </row>
    <row r="1651" ht="15">
      <c r="N1651" s="9"/>
    </row>
    <row r="1652" ht="15">
      <c r="N1652" s="9"/>
    </row>
    <row r="1653" ht="15">
      <c r="N1653" s="9"/>
    </row>
    <row r="1654" ht="15">
      <c r="N1654" s="9"/>
    </row>
    <row r="1655" ht="15">
      <c r="N1655" s="9"/>
    </row>
    <row r="1656" ht="15">
      <c r="N1656" s="9"/>
    </row>
    <row r="1657" ht="15">
      <c r="N1657" s="9"/>
    </row>
    <row r="1658" ht="15">
      <c r="N1658" s="9"/>
    </row>
    <row r="1659" ht="15">
      <c r="N1659" s="9"/>
    </row>
    <row r="1660" ht="15">
      <c r="N1660" s="9"/>
    </row>
    <row r="1661" ht="15">
      <c r="N1661" s="9"/>
    </row>
    <row r="1662" ht="15">
      <c r="N1662" s="9"/>
    </row>
    <row r="1663" ht="15">
      <c r="N1663" s="9"/>
    </row>
    <row r="1664" ht="15">
      <c r="N1664" s="9"/>
    </row>
    <row r="1665" ht="15">
      <c r="N1665" s="9"/>
    </row>
    <row r="1666" ht="15">
      <c r="N1666" s="9"/>
    </row>
    <row r="1667" ht="15">
      <c r="N1667" s="9"/>
    </row>
    <row r="1668" ht="15">
      <c r="N1668" s="9"/>
    </row>
    <row r="1669" ht="15">
      <c r="N1669" s="9"/>
    </row>
    <row r="1670" ht="15">
      <c r="N1670" s="9"/>
    </row>
    <row r="1671" ht="15">
      <c r="N1671" s="9"/>
    </row>
    <row r="1672" ht="15">
      <c r="N1672" s="9"/>
    </row>
    <row r="1673" ht="15">
      <c r="N1673" s="9"/>
    </row>
    <row r="1674" ht="15">
      <c r="N1674" s="9"/>
    </row>
    <row r="1675" ht="15">
      <c r="N1675" s="9"/>
    </row>
    <row r="1676" ht="15">
      <c r="N1676" s="9"/>
    </row>
    <row r="1677" ht="15">
      <c r="N1677" s="9"/>
    </row>
    <row r="1678" ht="15">
      <c r="N1678" s="9"/>
    </row>
    <row r="1679" ht="15">
      <c r="N1679" s="9"/>
    </row>
    <row r="1680" ht="15">
      <c r="N1680" s="9"/>
    </row>
    <row r="1681" ht="15">
      <c r="N1681" s="9"/>
    </row>
    <row r="1682" ht="15">
      <c r="N1682" s="9"/>
    </row>
    <row r="1683" ht="15">
      <c r="N1683" s="9"/>
    </row>
    <row r="1684" ht="15">
      <c r="N1684" s="9"/>
    </row>
    <row r="1685" ht="15">
      <c r="N1685" s="9"/>
    </row>
    <row r="1686" ht="15">
      <c r="N1686" s="9"/>
    </row>
    <row r="1687" ht="15">
      <c r="N1687" s="9"/>
    </row>
    <row r="1688" ht="15">
      <c r="N1688" s="9"/>
    </row>
    <row r="1689" ht="15">
      <c r="N1689" s="9"/>
    </row>
    <row r="1690" ht="15">
      <c r="N1690" s="9"/>
    </row>
    <row r="1691" ht="15">
      <c r="N1691" s="9"/>
    </row>
    <row r="1692" ht="15">
      <c r="N1692" s="9"/>
    </row>
    <row r="1693" ht="15">
      <c r="N1693" s="9"/>
    </row>
    <row r="1694" ht="15">
      <c r="N1694" s="9"/>
    </row>
    <row r="1695" ht="15">
      <c r="N1695" s="9"/>
    </row>
    <row r="1696" ht="15">
      <c r="N1696" s="9"/>
    </row>
    <row r="1697" ht="15">
      <c r="N1697" s="9"/>
    </row>
    <row r="1698" ht="15">
      <c r="N1698" s="9"/>
    </row>
    <row r="1699" ht="15">
      <c r="N1699" s="9"/>
    </row>
    <row r="1700" ht="15">
      <c r="N1700" s="9"/>
    </row>
    <row r="1701" ht="15">
      <c r="N1701" s="9"/>
    </row>
    <row r="1702" ht="15">
      <c r="N1702" s="9"/>
    </row>
    <row r="1703" ht="15">
      <c r="N1703" s="9"/>
    </row>
    <row r="1704" ht="15">
      <c r="N1704" s="9"/>
    </row>
    <row r="1705" ht="15">
      <c r="N1705" s="9"/>
    </row>
    <row r="1706" ht="15">
      <c r="N1706" s="9"/>
    </row>
    <row r="1707" ht="15">
      <c r="N1707" s="9"/>
    </row>
    <row r="1708" ht="15">
      <c r="N1708" s="9"/>
    </row>
    <row r="1709" ht="15">
      <c r="N1709" s="9"/>
    </row>
    <row r="1710" ht="15">
      <c r="N1710" s="9"/>
    </row>
    <row r="1711" ht="15">
      <c r="N1711" s="9"/>
    </row>
    <row r="1712" ht="15">
      <c r="N1712" s="9"/>
    </row>
    <row r="1713" ht="15">
      <c r="N1713" s="9"/>
    </row>
    <row r="1714" ht="15">
      <c r="N1714" s="9"/>
    </row>
    <row r="1715" ht="15">
      <c r="N1715" s="9"/>
    </row>
    <row r="1716" ht="15">
      <c r="N1716" s="9"/>
    </row>
    <row r="1717" ht="15">
      <c r="N1717" s="9"/>
    </row>
    <row r="1718" ht="15">
      <c r="N1718" s="9"/>
    </row>
    <row r="1719" ht="15">
      <c r="N1719" s="9"/>
    </row>
    <row r="1720" ht="15">
      <c r="N1720" s="9"/>
    </row>
    <row r="1721" ht="15">
      <c r="N1721" s="9"/>
    </row>
    <row r="1722" ht="15">
      <c r="N1722" s="9"/>
    </row>
    <row r="1723" ht="15">
      <c r="N1723" s="9"/>
    </row>
    <row r="1724" ht="15">
      <c r="N1724" s="9"/>
    </row>
    <row r="1725" ht="15">
      <c r="N1725" s="9"/>
    </row>
    <row r="1726" ht="15">
      <c r="N1726" s="9"/>
    </row>
    <row r="1727" ht="15">
      <c r="N1727" s="9"/>
    </row>
    <row r="1728" ht="15">
      <c r="N1728" s="9"/>
    </row>
    <row r="1729" ht="15">
      <c r="N1729" s="9"/>
    </row>
    <row r="1730" ht="15">
      <c r="N1730" s="9"/>
    </row>
    <row r="1731" ht="15">
      <c r="N1731" s="9"/>
    </row>
    <row r="1732" ht="15">
      <c r="N1732" s="9"/>
    </row>
    <row r="1733" ht="15">
      <c r="N1733" s="9"/>
    </row>
    <row r="1734" ht="15">
      <c r="N1734" s="9"/>
    </row>
    <row r="1735" ht="15">
      <c r="N1735" s="9"/>
    </row>
    <row r="1736" ht="15">
      <c r="N1736" s="9"/>
    </row>
    <row r="1737" ht="15">
      <c r="N1737" s="9"/>
    </row>
    <row r="1738" ht="15">
      <c r="N1738" s="9"/>
    </row>
    <row r="1739" ht="15">
      <c r="N1739" s="9"/>
    </row>
    <row r="1740" ht="15">
      <c r="N1740" s="9"/>
    </row>
    <row r="1741" ht="15">
      <c r="N1741" s="9"/>
    </row>
    <row r="1742" ht="15">
      <c r="N1742" s="9"/>
    </row>
    <row r="1743" ht="15">
      <c r="N1743" s="9"/>
    </row>
    <row r="1744" ht="15">
      <c r="N1744" s="9"/>
    </row>
    <row r="1745" ht="15">
      <c r="N1745" s="9"/>
    </row>
    <row r="1746" ht="15">
      <c r="N1746" s="9"/>
    </row>
    <row r="1747" ht="15">
      <c r="N1747" s="9"/>
    </row>
    <row r="1748" ht="15">
      <c r="N1748" s="9"/>
    </row>
    <row r="1749" ht="15">
      <c r="N1749" s="9"/>
    </row>
    <row r="1750" ht="15">
      <c r="N1750" s="9"/>
    </row>
    <row r="1751" ht="15">
      <c r="N1751" s="9"/>
    </row>
    <row r="1752" ht="15">
      <c r="N1752" s="9"/>
    </row>
    <row r="1753" ht="15">
      <c r="N1753" s="9"/>
    </row>
    <row r="1754" ht="15">
      <c r="N1754" s="9"/>
    </row>
    <row r="1755" ht="15">
      <c r="N1755" s="9"/>
    </row>
    <row r="1756" ht="15">
      <c r="N1756" s="9"/>
    </row>
    <row r="1757" ht="15">
      <c r="N1757" s="9"/>
    </row>
    <row r="1758" ht="15">
      <c r="N1758" s="9"/>
    </row>
    <row r="1759" ht="15">
      <c r="N1759" s="9"/>
    </row>
    <row r="1760" ht="15">
      <c r="N1760" s="9"/>
    </row>
    <row r="1761" ht="15">
      <c r="N1761" s="9"/>
    </row>
    <row r="1762" ht="15">
      <c r="N1762" s="9"/>
    </row>
    <row r="1763" ht="15">
      <c r="N1763" s="9"/>
    </row>
    <row r="1764" ht="15">
      <c r="N1764" s="9"/>
    </row>
    <row r="1765" ht="15">
      <c r="N1765" s="9"/>
    </row>
    <row r="1766" ht="15">
      <c r="N1766" s="9"/>
    </row>
    <row r="1767" ht="15">
      <c r="N1767" s="9"/>
    </row>
    <row r="1768" ht="15">
      <c r="N1768" s="9"/>
    </row>
    <row r="1769" ht="15">
      <c r="N1769" s="9"/>
    </row>
    <row r="1770" ht="15">
      <c r="N1770" s="9"/>
    </row>
    <row r="1771" ht="15">
      <c r="N1771" s="9"/>
    </row>
    <row r="1772" ht="15">
      <c r="N1772" s="9"/>
    </row>
    <row r="1773" ht="15">
      <c r="N1773" s="9"/>
    </row>
    <row r="1774" ht="15">
      <c r="N1774" s="9"/>
    </row>
    <row r="1775" ht="15">
      <c r="N1775" s="9"/>
    </row>
    <row r="1776" ht="15">
      <c r="N1776" s="9"/>
    </row>
    <row r="1777" ht="15">
      <c r="N1777" s="9"/>
    </row>
    <row r="1778" ht="15">
      <c r="N1778" s="9"/>
    </row>
    <row r="1779" ht="15">
      <c r="N1779" s="9"/>
    </row>
    <row r="1780" ht="15">
      <c r="N1780" s="9"/>
    </row>
    <row r="1781" ht="15">
      <c r="N1781" s="9"/>
    </row>
    <row r="1782" ht="15">
      <c r="N1782" s="9"/>
    </row>
    <row r="1783" ht="15">
      <c r="N1783" s="9"/>
    </row>
    <row r="1784" ht="15">
      <c r="N1784" s="9"/>
    </row>
    <row r="1785" ht="15">
      <c r="N1785" s="9"/>
    </row>
    <row r="1786" ht="15">
      <c r="N1786" s="9"/>
    </row>
    <row r="1787" ht="15">
      <c r="N1787" s="9"/>
    </row>
    <row r="1788" ht="15">
      <c r="N1788" s="9"/>
    </row>
    <row r="1789" ht="15">
      <c r="N1789" s="9"/>
    </row>
    <row r="1790" ht="15">
      <c r="N1790" s="9"/>
    </row>
    <row r="1791" ht="15">
      <c r="N1791" s="9"/>
    </row>
    <row r="1792" ht="15">
      <c r="N1792" s="9"/>
    </row>
    <row r="1793" ht="15">
      <c r="N1793" s="9"/>
    </row>
    <row r="1794" ht="15">
      <c r="N1794" s="9"/>
    </row>
    <row r="1795" ht="15">
      <c r="N1795" s="9"/>
    </row>
    <row r="1796" ht="15">
      <c r="N1796" s="9"/>
    </row>
    <row r="1797" ht="15">
      <c r="N1797" s="9"/>
    </row>
    <row r="1798" ht="15">
      <c r="N1798" s="9"/>
    </row>
    <row r="1799" ht="15">
      <c r="N1799" s="9"/>
    </row>
    <row r="1800" ht="15">
      <c r="N1800" s="9"/>
    </row>
    <row r="1801" ht="15">
      <c r="N1801" s="9"/>
    </row>
    <row r="1802" ht="15">
      <c r="N1802" s="9"/>
    </row>
    <row r="1803" ht="15">
      <c r="N1803" s="9"/>
    </row>
    <row r="1804" ht="15">
      <c r="N1804" s="9"/>
    </row>
    <row r="1805" ht="15">
      <c r="N1805" s="9"/>
    </row>
    <row r="1806" ht="15">
      <c r="N1806" s="9"/>
    </row>
    <row r="1807" ht="15">
      <c r="N1807" s="9"/>
    </row>
    <row r="1808" ht="15">
      <c r="N1808" s="9"/>
    </row>
    <row r="1809" ht="15">
      <c r="N1809" s="9"/>
    </row>
    <row r="1810" ht="15">
      <c r="N1810" s="9"/>
    </row>
    <row r="1811" ht="15">
      <c r="N1811" s="9"/>
    </row>
    <row r="1812" ht="15">
      <c r="N1812" s="9"/>
    </row>
    <row r="1813" ht="15">
      <c r="N1813" s="9"/>
    </row>
    <row r="1814" ht="15">
      <c r="N1814" s="9"/>
    </row>
    <row r="1815" ht="15">
      <c r="N1815" s="9"/>
    </row>
    <row r="1816" ht="15">
      <c r="N1816" s="9"/>
    </row>
    <row r="1817" ht="15">
      <c r="N1817" s="9"/>
    </row>
    <row r="1818" ht="15">
      <c r="N1818" s="9"/>
    </row>
    <row r="1819" ht="15">
      <c r="N1819" s="9"/>
    </row>
    <row r="1820" ht="15">
      <c r="N1820" s="9"/>
    </row>
    <row r="1821" ht="15">
      <c r="N1821" s="9"/>
    </row>
    <row r="1822" ht="15">
      <c r="N1822" s="9"/>
    </row>
    <row r="1823" ht="15">
      <c r="N1823" s="9"/>
    </row>
    <row r="1824" ht="15">
      <c r="N1824" s="9"/>
    </row>
    <row r="1825" ht="15">
      <c r="N1825" s="9"/>
    </row>
    <row r="1826" ht="15">
      <c r="N1826" s="9"/>
    </row>
    <row r="1827" ht="15">
      <c r="N1827" s="9"/>
    </row>
    <row r="1828" ht="15">
      <c r="N1828" s="9"/>
    </row>
    <row r="1829" ht="15">
      <c r="N1829" s="9"/>
    </row>
    <row r="1830" ht="15">
      <c r="N1830" s="9"/>
    </row>
    <row r="1831" ht="15">
      <c r="N1831" s="9"/>
    </row>
    <row r="1832" ht="15">
      <c r="N1832" s="9"/>
    </row>
    <row r="1833" ht="15">
      <c r="N1833" s="9"/>
    </row>
    <row r="1834" ht="15">
      <c r="N1834" s="9"/>
    </row>
    <row r="1835" ht="15">
      <c r="N1835" s="9"/>
    </row>
    <row r="1836" ht="15">
      <c r="N1836" s="9"/>
    </row>
    <row r="1837" ht="15">
      <c r="N1837" s="9"/>
    </row>
    <row r="1838" ht="15">
      <c r="N1838" s="9"/>
    </row>
    <row r="1839" ht="15">
      <c r="N1839" s="9"/>
    </row>
    <row r="1840" ht="15">
      <c r="N1840" s="9"/>
    </row>
    <row r="1841" ht="15">
      <c r="N1841" s="9"/>
    </row>
    <row r="1842" ht="15">
      <c r="N1842" s="9"/>
    </row>
    <row r="1843" ht="15">
      <c r="N1843" s="9"/>
    </row>
    <row r="1844" ht="15">
      <c r="N1844" s="9"/>
    </row>
    <row r="1845" ht="15">
      <c r="N1845" s="9"/>
    </row>
    <row r="1846" ht="15">
      <c r="N1846" s="9"/>
    </row>
    <row r="1847" ht="15">
      <c r="N1847" s="9"/>
    </row>
    <row r="1848" ht="15">
      <c r="N1848" s="9"/>
    </row>
    <row r="1849" ht="15">
      <c r="N1849" s="9"/>
    </row>
    <row r="1850" ht="15">
      <c r="N1850" s="9"/>
    </row>
    <row r="1851" ht="15">
      <c r="N1851" s="9"/>
    </row>
    <row r="1852" ht="15">
      <c r="N1852" s="9"/>
    </row>
    <row r="1853" ht="15">
      <c r="N1853" s="9"/>
    </row>
    <row r="1854" ht="15">
      <c r="N1854" s="9"/>
    </row>
    <row r="1855" ht="15">
      <c r="N1855" s="9"/>
    </row>
    <row r="1856" ht="15">
      <c r="N1856" s="9"/>
    </row>
    <row r="1857" ht="15">
      <c r="N1857" s="9"/>
    </row>
    <row r="1858" ht="15">
      <c r="N1858" s="9"/>
    </row>
    <row r="1859" ht="15">
      <c r="N1859" s="9"/>
    </row>
    <row r="1860" ht="15">
      <c r="N1860" s="9"/>
    </row>
    <row r="1861" ht="15">
      <c r="N1861" s="9"/>
    </row>
    <row r="1862" ht="15">
      <c r="N1862" s="9"/>
    </row>
    <row r="1863" ht="15">
      <c r="N1863" s="9"/>
    </row>
    <row r="1864" ht="15">
      <c r="N1864" s="9"/>
    </row>
    <row r="1865" ht="15">
      <c r="N1865" s="9"/>
    </row>
    <row r="1866" ht="15">
      <c r="N1866" s="9"/>
    </row>
    <row r="1867" ht="15">
      <c r="N1867" s="9"/>
    </row>
    <row r="1868" ht="15">
      <c r="N1868" s="9"/>
    </row>
    <row r="1869" ht="15">
      <c r="N1869" s="9"/>
    </row>
    <row r="1870" ht="15">
      <c r="N1870" s="9"/>
    </row>
    <row r="1871" ht="15">
      <c r="N1871" s="9"/>
    </row>
    <row r="1872" ht="15">
      <c r="N1872" s="9"/>
    </row>
    <row r="1873" ht="15">
      <c r="N1873" s="9"/>
    </row>
    <row r="1874" ht="15">
      <c r="N1874" s="9"/>
    </row>
    <row r="1875" ht="15">
      <c r="N1875" s="9"/>
    </row>
    <row r="1876" ht="15">
      <c r="N1876" s="9"/>
    </row>
    <row r="1877" ht="15">
      <c r="N1877" s="9"/>
    </row>
    <row r="1878" ht="15">
      <c r="N1878" s="9"/>
    </row>
    <row r="1879" ht="15">
      <c r="N1879" s="9"/>
    </row>
    <row r="1880" ht="15">
      <c r="N1880" s="9"/>
    </row>
    <row r="1881" ht="15">
      <c r="N1881" s="9"/>
    </row>
    <row r="1882" ht="15">
      <c r="N1882" s="9"/>
    </row>
    <row r="1883" ht="15">
      <c r="N1883" s="9"/>
    </row>
    <row r="1884" ht="15">
      <c r="N1884" s="9"/>
    </row>
    <row r="1885" ht="15">
      <c r="N1885" s="9"/>
    </row>
    <row r="1886" ht="15">
      <c r="N1886" s="9"/>
    </row>
    <row r="1887" ht="15">
      <c r="N1887" s="9"/>
    </row>
    <row r="1888" ht="15">
      <c r="N1888" s="9"/>
    </row>
    <row r="1889" ht="15">
      <c r="N1889" s="9"/>
    </row>
    <row r="1890" ht="15">
      <c r="N1890" s="9"/>
    </row>
    <row r="1891" ht="15">
      <c r="N1891" s="9"/>
    </row>
    <row r="1892" ht="15">
      <c r="N1892" s="9"/>
    </row>
    <row r="1893" ht="15">
      <c r="N1893" s="9"/>
    </row>
    <row r="1894" ht="15">
      <c r="N1894" s="9"/>
    </row>
    <row r="1895" ht="15">
      <c r="N1895" s="9"/>
    </row>
    <row r="1896" ht="15">
      <c r="N1896" s="9"/>
    </row>
    <row r="1897" ht="15">
      <c r="N1897" s="9"/>
    </row>
    <row r="1898" ht="15">
      <c r="N1898" s="9"/>
    </row>
    <row r="1899" ht="15">
      <c r="N1899" s="9"/>
    </row>
    <row r="1900" ht="15">
      <c r="N1900" s="9"/>
    </row>
    <row r="1901" ht="15">
      <c r="N1901" s="9"/>
    </row>
    <row r="1902" ht="15">
      <c r="N1902" s="9"/>
    </row>
  </sheetData>
  <sheetProtection/>
  <mergeCells count="506">
    <mergeCell ref="J1201:J1218"/>
    <mergeCell ref="H1201:H1208"/>
    <mergeCell ref="H1209:H1216"/>
    <mergeCell ref="M1028:M1029"/>
    <mergeCell ref="M368:M369"/>
    <mergeCell ref="M370:M371"/>
    <mergeCell ref="H389:H390"/>
    <mergeCell ref="H395:H396"/>
    <mergeCell ref="K494:K498"/>
    <mergeCell ref="H499:H500"/>
    <mergeCell ref="H690:H691"/>
    <mergeCell ref="H678:H679"/>
    <mergeCell ref="I850:L850"/>
    <mergeCell ref="H821:H824"/>
    <mergeCell ref="I821:I824"/>
    <mergeCell ref="I888:I889"/>
    <mergeCell ref="H825:H833"/>
    <mergeCell ref="I825:I833"/>
    <mergeCell ref="H906:H909"/>
    <mergeCell ref="I913:I914"/>
    <mergeCell ref="I906:I909"/>
    <mergeCell ref="H888:H889"/>
    <mergeCell ref="H797:H805"/>
    <mergeCell ref="H794:H796"/>
    <mergeCell ref="I797:I805"/>
    <mergeCell ref="H806:H807"/>
    <mergeCell ref="I806:I807"/>
    <mergeCell ref="I857:I859"/>
    <mergeCell ref="I899:I900"/>
    <mergeCell ref="H835:H842"/>
    <mergeCell ref="H846:H847"/>
    <mergeCell ref="I852:I856"/>
    <mergeCell ref="H864:H867"/>
    <mergeCell ref="I870:I873"/>
    <mergeCell ref="I864:I867"/>
    <mergeCell ref="I874:I877"/>
    <mergeCell ref="K13:K14"/>
    <mergeCell ref="H90:H91"/>
    <mergeCell ref="I90:I91"/>
    <mergeCell ref="J90:J91"/>
    <mergeCell ref="K74:K77"/>
    <mergeCell ref="J20:J21"/>
    <mergeCell ref="H66:H73"/>
    <mergeCell ref="I66:I73"/>
    <mergeCell ref="K66:K69"/>
    <mergeCell ref="H27:H28"/>
    <mergeCell ref="I20:I21"/>
    <mergeCell ref="H30:H39"/>
    <mergeCell ref="I30:I39"/>
    <mergeCell ref="H23:H24"/>
    <mergeCell ref="I23:I24"/>
    <mergeCell ref="H25:H26"/>
    <mergeCell ref="K78:K81"/>
    <mergeCell ref="J13:J14"/>
    <mergeCell ref="H74:H81"/>
    <mergeCell ref="I74:I81"/>
    <mergeCell ref="I25:I26"/>
    <mergeCell ref="H56:H65"/>
    <mergeCell ref="I56:I65"/>
    <mergeCell ref="H46:H55"/>
    <mergeCell ref="H20:H21"/>
    <mergeCell ref="J78:J81"/>
    <mergeCell ref="L13:L14"/>
    <mergeCell ref="L74:L77"/>
    <mergeCell ref="K56:K65"/>
    <mergeCell ref="J30:J39"/>
    <mergeCell ref="K30:K39"/>
    <mergeCell ref="J23:J24"/>
    <mergeCell ref="J74:J77"/>
    <mergeCell ref="J27:J28"/>
    <mergeCell ref="L70:L73"/>
    <mergeCell ref="J70:J73"/>
    <mergeCell ref="M13:M14"/>
    <mergeCell ref="H934:H941"/>
    <mergeCell ref="I934:I941"/>
    <mergeCell ref="I910:I911"/>
    <mergeCell ref="H903:H905"/>
    <mergeCell ref="I903:I905"/>
    <mergeCell ref="J25:J26"/>
    <mergeCell ref="H13:H14"/>
    <mergeCell ref="I13:I14"/>
    <mergeCell ref="K82:K85"/>
    <mergeCell ref="H961:H968"/>
    <mergeCell ref="K1018:K1020"/>
    <mergeCell ref="J994:J995"/>
    <mergeCell ref="I1001:I1002"/>
    <mergeCell ref="I1005:I1007"/>
    <mergeCell ref="I1015:I1017"/>
    <mergeCell ref="I1018:I1020"/>
    <mergeCell ref="H1015:H1017"/>
    <mergeCell ref="H1013:H1014"/>
    <mergeCell ref="K977:K980"/>
    <mergeCell ref="K981:K982"/>
    <mergeCell ref="J977:J982"/>
    <mergeCell ref="I952:I959"/>
    <mergeCell ref="I915:I916"/>
    <mergeCell ref="I961:I968"/>
    <mergeCell ref="I942:I943"/>
    <mergeCell ref="M1026:M1027"/>
    <mergeCell ref="J996:J997"/>
    <mergeCell ref="M988:M989"/>
    <mergeCell ref="M992:M993"/>
    <mergeCell ref="K1015:K1017"/>
    <mergeCell ref="J1018:J1020"/>
    <mergeCell ref="J1005:J1007"/>
    <mergeCell ref="J1001:J1002"/>
    <mergeCell ref="J1015:J1017"/>
    <mergeCell ref="M990:M991"/>
    <mergeCell ref="I684:L684"/>
    <mergeCell ref="K715:K722"/>
    <mergeCell ref="I690:J690"/>
    <mergeCell ref="J705:J712"/>
    <mergeCell ref="J715:J722"/>
    <mergeCell ref="I691:L691"/>
    <mergeCell ref="I692:L692"/>
    <mergeCell ref="I699:I700"/>
    <mergeCell ref="I715:I722"/>
    <mergeCell ref="L715:L722"/>
    <mergeCell ref="H952:H959"/>
    <mergeCell ref="L1087:L1106"/>
    <mergeCell ref="K1057:K1059"/>
    <mergeCell ref="J725:J731"/>
    <mergeCell ref="I725:I731"/>
    <mergeCell ref="H781:H782"/>
    <mergeCell ref="H789:H792"/>
    <mergeCell ref="I773:I774"/>
    <mergeCell ref="I775:I778"/>
    <mergeCell ref="I779:I780"/>
    <mergeCell ref="I732:I740"/>
    <mergeCell ref="H758:H762"/>
    <mergeCell ref="I758:I762"/>
    <mergeCell ref="H770:H772"/>
    <mergeCell ref="I770:I772"/>
    <mergeCell ref="I766:I769"/>
    <mergeCell ref="H766:H769"/>
    <mergeCell ref="H764:H765"/>
    <mergeCell ref="I764:I765"/>
    <mergeCell ref="I751:I757"/>
    <mergeCell ref="H1179:H1188"/>
    <mergeCell ref="H1087:H1106"/>
    <mergeCell ref="H1197:H1198"/>
    <mergeCell ref="I1197:I1198"/>
    <mergeCell ref="I1087:I1106"/>
    <mergeCell ref="H1170:H1178"/>
    <mergeCell ref="I1107:I1136"/>
    <mergeCell ref="I1170:I1178"/>
    <mergeCell ref="I1179:I1188"/>
    <mergeCell ref="H1193:H1194"/>
    <mergeCell ref="K1209:K1216"/>
    <mergeCell ref="I1193:I1194"/>
    <mergeCell ref="J1193:J1194"/>
    <mergeCell ref="I1060:I1062"/>
    <mergeCell ref="J1060:J1062"/>
    <mergeCell ref="K1087:K1106"/>
    <mergeCell ref="J1087:J1106"/>
    <mergeCell ref="J1107:J1136"/>
    <mergeCell ref="J1197:J1198"/>
    <mergeCell ref="I1201:I1218"/>
    <mergeCell ref="H1046:H1049"/>
    <mergeCell ref="H1057:H1059"/>
    <mergeCell ref="J1046:J1049"/>
    <mergeCell ref="I1046:I1049"/>
    <mergeCell ref="I1057:I1059"/>
    <mergeCell ref="H1060:H1062"/>
    <mergeCell ref="L1170:L1178"/>
    <mergeCell ref="L1146:L1162"/>
    <mergeCell ref="K1107:K1136"/>
    <mergeCell ref="K1146:K1162"/>
    <mergeCell ref="K1170:K1178"/>
    <mergeCell ref="J1057:J1059"/>
    <mergeCell ref="H1230:H1234"/>
    <mergeCell ref="H1219:H1222"/>
    <mergeCell ref="I1219:I1222"/>
    <mergeCell ref="K1219:K1222"/>
    <mergeCell ref="L1230:L1234"/>
    <mergeCell ref="I1230:I1234"/>
    <mergeCell ref="K1230:K1234"/>
    <mergeCell ref="J1230:J1234"/>
    <mergeCell ref="L1079:L1086"/>
    <mergeCell ref="K1046:K1049"/>
    <mergeCell ref="K1060:K1062"/>
    <mergeCell ref="L1060:L1062"/>
    <mergeCell ref="L1057:L1059"/>
    <mergeCell ref="J723:J724"/>
    <mergeCell ref="L1219:L1222"/>
    <mergeCell ref="L1107:L1136"/>
    <mergeCell ref="J1219:J1222"/>
    <mergeCell ref="K1201:K1208"/>
    <mergeCell ref="L1179:L1188"/>
    <mergeCell ref="K1179:K1188"/>
    <mergeCell ref="L1046:L1049"/>
    <mergeCell ref="L732:L740"/>
    <mergeCell ref="K1079:K1086"/>
    <mergeCell ref="I574:I582"/>
    <mergeCell ref="H600:H601"/>
    <mergeCell ref="J279:J300"/>
    <mergeCell ref="H574:H582"/>
    <mergeCell ref="H481:H493"/>
    <mergeCell ref="J157:J158"/>
    <mergeCell ref="H140:H150"/>
    <mergeCell ref="H157:H158"/>
    <mergeCell ref="J184:J200"/>
    <mergeCell ref="J678:J679"/>
    <mergeCell ref="L705:L712"/>
    <mergeCell ref="L723:L724"/>
    <mergeCell ref="J583:J591"/>
    <mergeCell ref="J659:J661"/>
    <mergeCell ref="J600:J619"/>
    <mergeCell ref="J699:J700"/>
    <mergeCell ref="J665:J667"/>
    <mergeCell ref="K723:K724"/>
    <mergeCell ref="J657:J658"/>
    <mergeCell ref="H101:H110"/>
    <mergeCell ref="L82:L85"/>
    <mergeCell ref="L78:L81"/>
    <mergeCell ref="H526:H531"/>
    <mergeCell ref="I101:I110"/>
    <mergeCell ref="I157:I158"/>
    <mergeCell ref="H201:H211"/>
    <mergeCell ref="I201:I211"/>
    <mergeCell ref="H184:H200"/>
    <mergeCell ref="I184:I200"/>
    <mergeCell ref="L116:L131"/>
    <mergeCell ref="K111:K115"/>
    <mergeCell ref="L111:L115"/>
    <mergeCell ref="L101:L110"/>
    <mergeCell ref="K101:K110"/>
    <mergeCell ref="K116:K131"/>
    <mergeCell ref="K86:K89"/>
    <mergeCell ref="L30:L39"/>
    <mergeCell ref="J46:J55"/>
    <mergeCell ref="K46:K55"/>
    <mergeCell ref="L46:L55"/>
    <mergeCell ref="J56:J65"/>
    <mergeCell ref="L66:L69"/>
    <mergeCell ref="K70:K73"/>
    <mergeCell ref="L86:L89"/>
    <mergeCell ref="J86:J89"/>
    <mergeCell ref="A1:M1"/>
    <mergeCell ref="A2:R2"/>
    <mergeCell ref="I5:I6"/>
    <mergeCell ref="J5:J6"/>
    <mergeCell ref="M715:M722"/>
    <mergeCell ref="M705:M712"/>
    <mergeCell ref="I140:I150"/>
    <mergeCell ref="J201:J211"/>
    <mergeCell ref="I583:I591"/>
    <mergeCell ref="I705:I712"/>
    <mergeCell ref="J499:J500"/>
    <mergeCell ref="J219:J237"/>
    <mergeCell ref="J478:J480"/>
    <mergeCell ref="H494:H498"/>
    <mergeCell ref="I494:I498"/>
    <mergeCell ref="J494:J498"/>
    <mergeCell ref="I499:I500"/>
    <mergeCell ref="H562:H566"/>
    <mergeCell ref="H542:H550"/>
    <mergeCell ref="H636:H637"/>
    <mergeCell ref="H621:H624"/>
    <mergeCell ref="H629:H630"/>
    <mergeCell ref="H631:H632"/>
    <mergeCell ref="H583:H591"/>
    <mergeCell ref="H612:H613"/>
    <mergeCell ref="H618:H619"/>
    <mergeCell ref="H568:H572"/>
    <mergeCell ref="H602:H603"/>
    <mergeCell ref="C331:G331"/>
    <mergeCell ref="I542:I550"/>
    <mergeCell ref="H393:H394"/>
    <mergeCell ref="I398:I399"/>
    <mergeCell ref="I352:I356"/>
    <mergeCell ref="H352:H356"/>
    <mergeCell ref="I481:I493"/>
    <mergeCell ref="I332:I338"/>
    <mergeCell ref="H533:H541"/>
    <mergeCell ref="I533:I541"/>
    <mergeCell ref="I678:I679"/>
    <mergeCell ref="C329:G329"/>
    <mergeCell ref="H625:H628"/>
    <mergeCell ref="H633:H635"/>
    <mergeCell ref="H640:H641"/>
    <mergeCell ref="H608:H609"/>
    <mergeCell ref="H446:H466"/>
    <mergeCell ref="H501:H508"/>
    <mergeCell ref="I478:I480"/>
    <mergeCell ref="H387:H388"/>
    <mergeCell ref="K352:K356"/>
    <mergeCell ref="C326:G326"/>
    <mergeCell ref="H323:H331"/>
    <mergeCell ref="C330:G330"/>
    <mergeCell ref="C328:G328"/>
    <mergeCell ref="C327:G327"/>
    <mergeCell ref="J352:J356"/>
    <mergeCell ref="L323:L331"/>
    <mergeCell ref="H301:H315"/>
    <mergeCell ref="I301:I315"/>
    <mergeCell ref="J301:J315"/>
    <mergeCell ref="K301:K315"/>
    <mergeCell ref="L301:L315"/>
    <mergeCell ref="J323:J331"/>
    <mergeCell ref="I323:I331"/>
    <mergeCell ref="M1036:M1037"/>
    <mergeCell ref="K583:K591"/>
    <mergeCell ref="L574:L582"/>
    <mergeCell ref="K574:K582"/>
    <mergeCell ref="M747:M748"/>
    <mergeCell ref="M749:M750"/>
    <mergeCell ref="M846:M847"/>
    <mergeCell ref="M690:M691"/>
    <mergeCell ref="L583:L591"/>
    <mergeCell ref="K705:K712"/>
    <mergeCell ref="L542:L550"/>
    <mergeCell ref="L533:L541"/>
    <mergeCell ref="K533:K541"/>
    <mergeCell ref="L352:L356"/>
    <mergeCell ref="K481:K493"/>
    <mergeCell ref="K542:K550"/>
    <mergeCell ref="K499:K500"/>
    <mergeCell ref="L481:L493"/>
    <mergeCell ref="L501:L508"/>
    <mergeCell ref="K501:K508"/>
    <mergeCell ref="H111:H115"/>
    <mergeCell ref="I111:I115"/>
    <mergeCell ref="I116:I131"/>
    <mergeCell ref="H212:H218"/>
    <mergeCell ref="I212:I218"/>
    <mergeCell ref="I159:I160"/>
    <mergeCell ref="H159:H160"/>
    <mergeCell ref="H116:H131"/>
    <mergeCell ref="J212:J218"/>
    <mergeCell ref="I244:I245"/>
    <mergeCell ref="H219:H237"/>
    <mergeCell ref="I219:I237"/>
    <mergeCell ref="J244:J245"/>
    <mergeCell ref="J116:J131"/>
    <mergeCell ref="J140:J150"/>
    <mergeCell ref="J111:J115"/>
    <mergeCell ref="J101:J110"/>
    <mergeCell ref="I46:I55"/>
    <mergeCell ref="H40:H45"/>
    <mergeCell ref="I27:I28"/>
    <mergeCell ref="H82:H89"/>
    <mergeCell ref="I82:I89"/>
    <mergeCell ref="I40:I45"/>
    <mergeCell ref="J82:J85"/>
    <mergeCell ref="H606:H607"/>
    <mergeCell ref="H279:H300"/>
    <mergeCell ref="I279:I300"/>
    <mergeCell ref="J533:J541"/>
    <mergeCell ref="I600:I619"/>
    <mergeCell ref="J574:J582"/>
    <mergeCell ref="J542:J550"/>
    <mergeCell ref="J501:J508"/>
    <mergeCell ref="J159:J160"/>
    <mergeCell ref="H614:H615"/>
    <mergeCell ref="H616:H617"/>
    <mergeCell ref="H610:H611"/>
    <mergeCell ref="H604:H605"/>
    <mergeCell ref="H659:H661"/>
    <mergeCell ref="I659:I661"/>
    <mergeCell ref="H638:H639"/>
    <mergeCell ref="H642:H643"/>
    <mergeCell ref="H644:H645"/>
    <mergeCell ref="H646:H647"/>
    <mergeCell ref="H657:H658"/>
    <mergeCell ref="H648:H649"/>
    <mergeCell ref="M379:M380"/>
    <mergeCell ref="I383:I384"/>
    <mergeCell ref="I403:I404"/>
    <mergeCell ref="J403:J404"/>
    <mergeCell ref="M481:M493"/>
    <mergeCell ref="J481:J493"/>
    <mergeCell ref="M501:M508"/>
    <mergeCell ref="I501:I508"/>
    <mergeCell ref="I670:I671"/>
    <mergeCell ref="J670:J671"/>
    <mergeCell ref="I621:I650"/>
    <mergeCell ref="I668:I669"/>
    <mergeCell ref="J621:J650"/>
    <mergeCell ref="I657:I658"/>
    <mergeCell ref="J668:J669"/>
    <mergeCell ref="I662:I664"/>
    <mergeCell ref="J662:J664"/>
    <mergeCell ref="I665:I667"/>
    <mergeCell ref="I1013:I1014"/>
    <mergeCell ref="J1013:J1014"/>
    <mergeCell ref="H917:H919"/>
    <mergeCell ref="I1003:I1004"/>
    <mergeCell ref="J1003:J1004"/>
    <mergeCell ref="I996:I997"/>
    <mergeCell ref="I998:I999"/>
    <mergeCell ref="J998:J999"/>
    <mergeCell ref="I994:I995"/>
    <mergeCell ref="H977:H982"/>
    <mergeCell ref="I926:I930"/>
    <mergeCell ref="I917:I919"/>
    <mergeCell ref="I860:I863"/>
    <mergeCell ref="H878:H881"/>
    <mergeCell ref="H870:H873"/>
    <mergeCell ref="I895:I898"/>
    <mergeCell ref="I901:I902"/>
    <mergeCell ref="H899:H900"/>
    <mergeCell ref="H901:H902"/>
    <mergeCell ref="H915:H916"/>
    <mergeCell ref="J1179:J1188"/>
    <mergeCell ref="I1146:I1162"/>
    <mergeCell ref="J1146:J1162"/>
    <mergeCell ref="J1170:J1178"/>
    <mergeCell ref="H662:H664"/>
    <mergeCell ref="H732:H740"/>
    <mergeCell ref="H817:H820"/>
    <mergeCell ref="H775:H778"/>
    <mergeCell ref="H773:H774"/>
    <mergeCell ref="H699:H700"/>
    <mergeCell ref="H725:H731"/>
    <mergeCell ref="H665:H667"/>
    <mergeCell ref="H779:H780"/>
    <mergeCell ref="H784:H787"/>
    <mergeCell ref="H670:H671"/>
    <mergeCell ref="H668:H669"/>
    <mergeCell ref="H705:H712"/>
    <mergeCell ref="H747:H750"/>
    <mergeCell ref="H751:H757"/>
    <mergeCell ref="H715:H722"/>
    <mergeCell ref="H1107:H1136"/>
    <mergeCell ref="H1146:H1162"/>
    <mergeCell ref="H1018:H1020"/>
    <mergeCell ref="H895:H898"/>
    <mergeCell ref="H910:H911"/>
    <mergeCell ref="H926:H930"/>
    <mergeCell ref="H1026:H1027"/>
    <mergeCell ref="H1036:H1037"/>
    <mergeCell ref="M424:M445"/>
    <mergeCell ref="I446:I466"/>
    <mergeCell ref="J446:J466"/>
    <mergeCell ref="K446:K466"/>
    <mergeCell ref="L446:L466"/>
    <mergeCell ref="M446:M466"/>
    <mergeCell ref="L56:L65"/>
    <mergeCell ref="J66:J69"/>
    <mergeCell ref="I878:I881"/>
    <mergeCell ref="H944:H951"/>
    <mergeCell ref="H921:H924"/>
    <mergeCell ref="I921:I924"/>
    <mergeCell ref="H913:H914"/>
    <mergeCell ref="H931:H933"/>
    <mergeCell ref="I931:I933"/>
    <mergeCell ref="H942:H943"/>
    <mergeCell ref="L40:L42"/>
    <mergeCell ref="J43:J45"/>
    <mergeCell ref="K43:K45"/>
    <mergeCell ref="L43:L45"/>
    <mergeCell ref="J40:J42"/>
    <mergeCell ref="K40:K42"/>
    <mergeCell ref="L255:L266"/>
    <mergeCell ref="L279:L300"/>
    <mergeCell ref="H988:H993"/>
    <mergeCell ref="K323:K331"/>
    <mergeCell ref="I944:I951"/>
    <mergeCell ref="I893:L893"/>
    <mergeCell ref="I977:I982"/>
    <mergeCell ref="H808:H816"/>
    <mergeCell ref="I808:I816"/>
    <mergeCell ref="J332:J338"/>
    <mergeCell ref="K332:K338"/>
    <mergeCell ref="H255:H266"/>
    <mergeCell ref="I255:I266"/>
    <mergeCell ref="J255:J266"/>
    <mergeCell ref="K279:K300"/>
    <mergeCell ref="K255:K266"/>
    <mergeCell ref="M848:M849"/>
    <mergeCell ref="K888:K889"/>
    <mergeCell ref="L332:L338"/>
    <mergeCell ref="C333:G333"/>
    <mergeCell ref="H424:H445"/>
    <mergeCell ref="I424:I445"/>
    <mergeCell ref="J424:J445"/>
    <mergeCell ref="K424:K445"/>
    <mergeCell ref="L424:L445"/>
    <mergeCell ref="H332:H338"/>
    <mergeCell ref="I817:I820"/>
    <mergeCell ref="I835:I842"/>
    <mergeCell ref="J773:J774"/>
    <mergeCell ref="I789:I792"/>
    <mergeCell ref="I794:I796"/>
    <mergeCell ref="I781:I782"/>
    <mergeCell ref="I784:I787"/>
    <mergeCell ref="N732:N740"/>
    <mergeCell ref="H713:H714"/>
    <mergeCell ref="I713:I714"/>
    <mergeCell ref="J713:J714"/>
    <mergeCell ref="K713:K714"/>
    <mergeCell ref="L713:L714"/>
    <mergeCell ref="H723:H724"/>
    <mergeCell ref="I723:I724"/>
    <mergeCell ref="J732:J740"/>
    <mergeCell ref="K732:K740"/>
    <mergeCell ref="M1079:M1086"/>
    <mergeCell ref="H467:H477"/>
    <mergeCell ref="I467:I477"/>
    <mergeCell ref="J467:J477"/>
    <mergeCell ref="H1079:H1086"/>
    <mergeCell ref="I1079:I1086"/>
    <mergeCell ref="J1079:J1086"/>
    <mergeCell ref="M892:M893"/>
    <mergeCell ref="J888:J889"/>
  </mergeCells>
  <hyperlinks>
    <hyperlink ref="I747" r:id="rId1" display="http://dsmsu.gov.ua/index/ua/category/410 команди України 2015 р. "/>
  </hyperlinks>
  <printOptions horizontalCentered="1"/>
  <pageMargins left="0.1968503937007874" right="0.1968503937007874" top="0.4724409448818898" bottom="0.3937007874015748" header="0.2755905511811024" footer="0.1968503937007874"/>
  <pageSetup fitToHeight="36" fitToWidth="1" horizontalDpi="600" verticalDpi="600" orientation="landscape" paperSize="9" scale="10" r:id="rId5"/>
  <headerFooter alignWithMargins="0">
    <oddFooter>&amp;L&amp;Z&amp;F Лист: &amp;A&amp;R&amp;D  &amp;T  Стор. &amp;P із 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70" zoomScaleNormal="70" zoomScalePageLayoutView="0" workbookViewId="0" topLeftCell="A1">
      <selection activeCell="B23" sqref="B23"/>
    </sheetView>
  </sheetViews>
  <sheetFormatPr defaultColWidth="9.375" defaultRowHeight="12.75"/>
  <cols>
    <col min="1" max="1" width="3.375" style="81" customWidth="1"/>
    <col min="2" max="2" width="36.00390625" style="86" customWidth="1"/>
    <col min="3" max="3" width="10.625" style="126" bestFit="1" customWidth="1"/>
    <col min="4" max="4" width="35.375" style="81" customWidth="1"/>
    <col min="5" max="16384" width="9.375" style="86" customWidth="1"/>
  </cols>
  <sheetData>
    <row r="1" spans="1:4" s="82" customFormat="1" ht="38.25" customHeight="1">
      <c r="A1" s="906" t="s">
        <v>111</v>
      </c>
      <c r="B1" s="906"/>
      <c r="C1" s="906"/>
      <c r="D1" s="906"/>
    </row>
    <row r="2" spans="1:4" s="82" customFormat="1" ht="38.25" customHeight="1">
      <c r="A2" s="907" t="s">
        <v>359</v>
      </c>
      <c r="B2" s="907"/>
      <c r="C2" s="907"/>
      <c r="D2" s="907"/>
    </row>
    <row r="3" spans="1:4" s="124" customFormat="1" ht="18.75">
      <c r="A3" s="123"/>
      <c r="B3" s="123"/>
      <c r="C3" s="125"/>
      <c r="D3" s="179"/>
    </row>
    <row r="4" spans="1:4" s="83" customFormat="1" ht="58.5" customHeight="1">
      <c r="A4" s="170" t="s">
        <v>1018</v>
      </c>
      <c r="B4" s="171" t="s">
        <v>620</v>
      </c>
      <c r="C4" s="170" t="s">
        <v>1044</v>
      </c>
      <c r="D4" s="171" t="s">
        <v>1103</v>
      </c>
    </row>
    <row r="5" spans="1:7" ht="37.5">
      <c r="A5" s="72">
        <v>1</v>
      </c>
      <c r="B5" s="84" t="s">
        <v>1013</v>
      </c>
      <c r="C5" s="180">
        <f>'Спортсм.по видах спорту'!C745</f>
        <v>6680</v>
      </c>
      <c r="D5" s="85" t="s">
        <v>1023</v>
      </c>
      <c r="F5" s="83"/>
      <c r="G5" s="83"/>
    </row>
    <row r="6" spans="1:7" ht="37.5">
      <c r="A6" s="72">
        <v>2</v>
      </c>
      <c r="B6" s="84" t="s">
        <v>3</v>
      </c>
      <c r="C6" s="180">
        <f>SUM('Спортсм.по видах спорту'!M552,'Спортсм.по видах спорту'!M593)</f>
        <v>1020</v>
      </c>
      <c r="D6" s="88" t="s">
        <v>1208</v>
      </c>
      <c r="F6" s="83"/>
      <c r="G6" s="83"/>
    </row>
    <row r="7" spans="1:7" ht="37.5">
      <c r="A7" s="72">
        <v>3</v>
      </c>
      <c r="B7" s="84" t="s">
        <v>602</v>
      </c>
      <c r="C7" s="180">
        <f>SUM('Спортсм.по видах спорту'!C378)</f>
        <v>649</v>
      </c>
      <c r="D7" s="85" t="s">
        <v>1032</v>
      </c>
      <c r="F7" s="83"/>
      <c r="G7" s="83"/>
    </row>
    <row r="8" spans="1:7" ht="18.75">
      <c r="A8" s="72">
        <v>4</v>
      </c>
      <c r="B8" s="84" t="s">
        <v>1020</v>
      </c>
      <c r="C8" s="180">
        <f>'Спортсм.по видах спорту'!C179</f>
        <v>560</v>
      </c>
      <c r="D8" s="87" t="s">
        <v>1021</v>
      </c>
      <c r="F8" s="83"/>
      <c r="G8" s="83"/>
    </row>
    <row r="9" spans="1:7" ht="18.75">
      <c r="A9" s="72">
        <v>5</v>
      </c>
      <c r="B9" s="84" t="s">
        <v>1051</v>
      </c>
      <c r="C9" s="180">
        <f>SUM('Спортсм.по видах спорту'!C17)</f>
        <v>401</v>
      </c>
      <c r="D9" s="279" t="s">
        <v>995</v>
      </c>
      <c r="F9" s="83"/>
      <c r="G9" s="83"/>
    </row>
    <row r="10" spans="1:7" ht="18.75">
      <c r="A10" s="72">
        <v>6</v>
      </c>
      <c r="B10" s="84" t="s">
        <v>1052</v>
      </c>
      <c r="C10" s="180">
        <f>SUM('Спортсм.по видах спорту'!C96)</f>
        <v>290</v>
      </c>
      <c r="D10" s="85" t="s">
        <v>106</v>
      </c>
      <c r="F10" s="83"/>
      <c r="G10" s="83"/>
    </row>
    <row r="11" spans="1:7" ht="18.75">
      <c r="A11" s="72">
        <v>7</v>
      </c>
      <c r="B11" s="84" t="s">
        <v>1006</v>
      </c>
      <c r="C11" s="180">
        <f>SUM('Спортсм.по видах спорту'!C1191)</f>
        <v>125</v>
      </c>
      <c r="D11" s="250" t="s">
        <v>961</v>
      </c>
      <c r="F11" s="83"/>
      <c r="G11" s="83"/>
    </row>
    <row r="12" spans="1:7" ht="18.75">
      <c r="A12" s="72">
        <v>8</v>
      </c>
      <c r="B12" s="84" t="s">
        <v>1050</v>
      </c>
      <c r="C12" s="180">
        <f>SUM('Спортсм.по видах спорту'!C271)</f>
        <v>112</v>
      </c>
      <c r="D12" s="88" t="s">
        <v>590</v>
      </c>
      <c r="F12" s="83"/>
      <c r="G12" s="83"/>
    </row>
    <row r="13" spans="1:7" ht="18.75">
      <c r="A13" s="72">
        <v>9</v>
      </c>
      <c r="B13" s="84" t="s">
        <v>1198</v>
      </c>
      <c r="C13" s="180">
        <f>SUM('Спортсм.по видах спорту'!C1071)</f>
        <v>102</v>
      </c>
      <c r="D13" s="88" t="s">
        <v>631</v>
      </c>
      <c r="F13" s="83"/>
      <c r="G13" s="83"/>
    </row>
    <row r="14" spans="1:7" ht="18.75">
      <c r="A14" s="72">
        <v>10</v>
      </c>
      <c r="B14" s="84" t="s">
        <v>663</v>
      </c>
      <c r="C14" s="180">
        <f>SUM('Спортсм.по видах спорту'!C136)</f>
        <v>99</v>
      </c>
      <c r="D14" s="490" t="s">
        <v>988</v>
      </c>
      <c r="F14" s="83"/>
      <c r="G14" s="83"/>
    </row>
    <row r="15" spans="1:7" ht="20.25" customHeight="1">
      <c r="A15" s="72">
        <v>11</v>
      </c>
      <c r="B15" s="84" t="s">
        <v>1196</v>
      </c>
      <c r="C15" s="180">
        <f>SUM('Спортсм.по видах спорту'!C1142)</f>
        <v>96</v>
      </c>
      <c r="D15" s="88" t="s">
        <v>31</v>
      </c>
      <c r="F15" s="83"/>
      <c r="G15" s="83"/>
    </row>
    <row r="16" spans="1:7" ht="18.75">
      <c r="A16" s="72">
        <v>12</v>
      </c>
      <c r="B16" s="313" t="s">
        <v>686</v>
      </c>
      <c r="C16" s="180">
        <f>SUM('Спортсм.по видах спорту'!C698)</f>
        <v>80</v>
      </c>
      <c r="D16" s="88" t="s">
        <v>678</v>
      </c>
      <c r="F16" s="83"/>
      <c r="G16" s="83"/>
    </row>
    <row r="17" spans="1:7" ht="18.75">
      <c r="A17" s="72">
        <v>13</v>
      </c>
      <c r="B17" s="313" t="s">
        <v>1049</v>
      </c>
      <c r="C17" s="180">
        <f>'Спортсм.по видах спорту'!C250</f>
        <v>48</v>
      </c>
      <c r="D17" s="88" t="s">
        <v>590</v>
      </c>
      <c r="F17" s="83"/>
      <c r="G17" s="83"/>
    </row>
    <row r="18" spans="1:7" ht="18.75">
      <c r="A18" s="72">
        <v>14</v>
      </c>
      <c r="B18" s="84" t="s">
        <v>1016</v>
      </c>
      <c r="C18" s="180">
        <f>SUM('Спортсм.по видах спорту'!C341)</f>
        <v>30</v>
      </c>
      <c r="D18" s="250" t="s">
        <v>1021</v>
      </c>
      <c r="F18" s="83"/>
      <c r="G18" s="83"/>
    </row>
    <row r="19" spans="1:7" ht="18.75">
      <c r="A19" s="72">
        <v>15</v>
      </c>
      <c r="B19" s="84" t="s">
        <v>404</v>
      </c>
      <c r="C19" s="180">
        <f>'Спортсм.по видах спорту'!C975</f>
        <v>26</v>
      </c>
      <c r="D19" s="626" t="s">
        <v>417</v>
      </c>
      <c r="F19" s="83"/>
      <c r="G19" s="83"/>
    </row>
    <row r="20" spans="1:7" ht="18.75">
      <c r="A20" s="72">
        <v>16</v>
      </c>
      <c r="B20" s="84" t="s">
        <v>687</v>
      </c>
      <c r="C20" s="180">
        <f>'Спортсм.по видах спорту'!C597</f>
        <v>9</v>
      </c>
      <c r="D20" s="250" t="s">
        <v>962</v>
      </c>
      <c r="F20" s="83"/>
      <c r="G20" s="83"/>
    </row>
    <row r="21" spans="1:7" ht="18.75">
      <c r="A21" s="72">
        <v>17</v>
      </c>
      <c r="B21" s="84" t="s">
        <v>1048</v>
      </c>
      <c r="C21" s="180">
        <f>'Спортсм.по видах спорту'!C418</f>
        <v>0</v>
      </c>
      <c r="D21" s="85" t="s">
        <v>20</v>
      </c>
      <c r="F21" s="83"/>
      <c r="G21" s="83"/>
    </row>
    <row r="22" spans="1:7" ht="18.75">
      <c r="A22" s="72">
        <v>18</v>
      </c>
      <c r="B22" s="84" t="s">
        <v>1025</v>
      </c>
      <c r="C22" s="180">
        <f>SUM('Спортсм.по видах спорту'!C1044)</f>
        <v>0</v>
      </c>
      <c r="D22" s="279" t="s">
        <v>1031</v>
      </c>
      <c r="F22" s="83"/>
      <c r="G22" s="83"/>
    </row>
    <row r="23" spans="1:7" ht="18.75">
      <c r="A23" s="72">
        <v>19</v>
      </c>
      <c r="B23" s="84" t="s">
        <v>1040</v>
      </c>
      <c r="C23" s="180">
        <f>'Спортсм.по видах спорту'!C155</f>
        <v>0</v>
      </c>
      <c r="D23" s="251" t="s">
        <v>988</v>
      </c>
      <c r="F23" s="83"/>
      <c r="G23" s="83"/>
    </row>
    <row r="24" spans="2:256" s="68" customFormat="1" ht="18.75">
      <c r="B24" s="193"/>
      <c r="C24" s="196"/>
      <c r="D24" s="194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2:4" s="68" customFormat="1" ht="18.75">
      <c r="B25" s="5" t="s">
        <v>358</v>
      </c>
      <c r="C25" s="5"/>
      <c r="D25" s="68" t="s">
        <v>990</v>
      </c>
    </row>
  </sheetData>
  <sheetProtection/>
  <mergeCells count="2">
    <mergeCell ref="A1:D1"/>
    <mergeCell ref="A2:D2"/>
  </mergeCells>
  <printOptions horizontalCentered="1"/>
  <pageMargins left="0.83" right="0.27" top="0.66" bottom="0.62" header="0.39" footer="0.2362204724409449"/>
  <pageSetup horizontalDpi="600" verticalDpi="600" orientation="portrait" paperSize="9" r:id="rId1"/>
  <headerFooter alignWithMargins="0">
    <oddFooter>&amp;L&amp;8Виконавець: Пархоменко В.К.
Файл         : &amp;Z&amp;F Лист: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0" zoomScaleNormal="70" zoomScalePageLayoutView="0" workbookViewId="0" topLeftCell="A1">
      <selection activeCell="J14" sqref="J14"/>
    </sheetView>
  </sheetViews>
  <sheetFormatPr defaultColWidth="9.375" defaultRowHeight="12.75"/>
  <cols>
    <col min="1" max="1" width="4.375" style="2" customWidth="1"/>
    <col min="2" max="2" width="23.625" style="2" customWidth="1"/>
    <col min="3" max="3" width="38.375" style="75" customWidth="1"/>
    <col min="4" max="4" width="9.625" style="2" customWidth="1"/>
    <col min="5" max="16384" width="9.375" style="75" customWidth="1"/>
  </cols>
  <sheetData>
    <row r="1" spans="1:4" s="69" customFormat="1" ht="22.5" customHeight="1">
      <c r="A1" s="908" t="s">
        <v>112</v>
      </c>
      <c r="B1" s="908"/>
      <c r="C1" s="908"/>
      <c r="D1" s="908"/>
    </row>
    <row r="2" spans="1:4" s="69" customFormat="1" ht="56.25" customHeight="1">
      <c r="A2" s="909" t="s">
        <v>987</v>
      </c>
      <c r="B2" s="909"/>
      <c r="C2" s="909"/>
      <c r="D2" s="909"/>
    </row>
    <row r="3" spans="1:4" s="69" customFormat="1" ht="18.75">
      <c r="A3" s="70"/>
      <c r="B3" s="70"/>
      <c r="C3" s="70"/>
      <c r="D3" s="179"/>
    </row>
    <row r="4" spans="1:4" s="71" customFormat="1" ht="75">
      <c r="A4" s="171" t="s">
        <v>1018</v>
      </c>
      <c r="B4" s="171" t="s">
        <v>1103</v>
      </c>
      <c r="C4" s="171" t="s">
        <v>1019</v>
      </c>
      <c r="D4" s="171" t="s">
        <v>1044</v>
      </c>
    </row>
    <row r="5" spans="1:4" ht="36" customHeight="1">
      <c r="A5" s="153">
        <v>1</v>
      </c>
      <c r="B5" s="79" t="s">
        <v>1023</v>
      </c>
      <c r="C5" s="77" t="s">
        <v>986</v>
      </c>
      <c r="D5" s="154">
        <f>SUM('Спортсм.по видах спорту'!C745)</f>
        <v>6680</v>
      </c>
    </row>
    <row r="6" spans="1:4" ht="37.5">
      <c r="A6" s="133">
        <v>2</v>
      </c>
      <c r="B6" s="79" t="s">
        <v>631</v>
      </c>
      <c r="C6" s="73" t="s">
        <v>105</v>
      </c>
      <c r="D6" s="281">
        <f>SUM('Спортсм.по видах спорту'!C1071,'Спортсм.по видах спорту'!C513,'Спортсм.по видах спорту'!C556)</f>
        <v>942</v>
      </c>
    </row>
    <row r="7" spans="1:4" ht="36" customHeight="1">
      <c r="A7" s="153">
        <v>3</v>
      </c>
      <c r="B7" s="74" t="s">
        <v>1032</v>
      </c>
      <c r="C7" s="77" t="s">
        <v>603</v>
      </c>
      <c r="D7" s="154">
        <f>'Спортсм.по видах спорту'!C378</f>
        <v>649</v>
      </c>
    </row>
    <row r="8" spans="1:4" ht="36" customHeight="1">
      <c r="A8" s="153">
        <v>4</v>
      </c>
      <c r="B8" s="79" t="s">
        <v>1021</v>
      </c>
      <c r="C8" s="73" t="s">
        <v>1011</v>
      </c>
      <c r="D8" s="155">
        <f>SUM('Види спорту'!C19,'Види спорту'!C8)</f>
        <v>586</v>
      </c>
    </row>
    <row r="9" spans="1:4" ht="36" customHeight="1">
      <c r="A9" s="153">
        <v>5</v>
      </c>
      <c r="B9" s="85" t="s">
        <v>995</v>
      </c>
      <c r="C9" s="87" t="s">
        <v>1106</v>
      </c>
      <c r="D9" s="155">
        <f>SUM('Види спорту'!C9)</f>
        <v>401</v>
      </c>
    </row>
    <row r="10" spans="1:4" ht="36" customHeight="1">
      <c r="A10" s="153">
        <v>6</v>
      </c>
      <c r="B10" s="221" t="s">
        <v>32</v>
      </c>
      <c r="C10" s="73" t="s">
        <v>1209</v>
      </c>
      <c r="D10" s="294">
        <f>SUM('Спортсм.по видах спорту'!C520,'Спортсм.по видах спорту'!C597,'Спортсм.по видах спорту'!C1142)</f>
        <v>285</v>
      </c>
    </row>
    <row r="11" spans="1:4" ht="36" customHeight="1">
      <c r="A11" s="153">
        <v>7</v>
      </c>
      <c r="B11" s="79" t="s">
        <v>106</v>
      </c>
      <c r="C11" s="77" t="s">
        <v>1107</v>
      </c>
      <c r="D11" s="154">
        <f>'Види спорту'!C10</f>
        <v>290</v>
      </c>
    </row>
    <row r="12" spans="1:4" ht="36" customHeight="1">
      <c r="A12" s="153">
        <v>8</v>
      </c>
      <c r="B12" s="280" t="s">
        <v>988</v>
      </c>
      <c r="C12" s="73" t="s">
        <v>395</v>
      </c>
      <c r="D12" s="281">
        <f>SUM('Спортсм.по видах спорту'!C136,'Спортсм.по видах спорту'!C155,'Спортсм.по видах спорту'!C165,'Спортсм.по видах спорту'!C173)</f>
        <v>121</v>
      </c>
    </row>
    <row r="13" spans="1:4" ht="36" customHeight="1">
      <c r="A13" s="153">
        <v>9</v>
      </c>
      <c r="B13" s="249" t="s">
        <v>961</v>
      </c>
      <c r="C13" s="73" t="s">
        <v>36</v>
      </c>
      <c r="D13" s="281">
        <f>SUM('Види спорту'!C16,'Види спорту'!C13)</f>
        <v>182</v>
      </c>
    </row>
    <row r="14" spans="1:4" ht="36" customHeight="1">
      <c r="A14" s="153">
        <v>10</v>
      </c>
      <c r="B14" s="74" t="s">
        <v>590</v>
      </c>
      <c r="C14" s="78" t="s">
        <v>34</v>
      </c>
      <c r="D14" s="154">
        <f>SUM('Спортсм.по видах спорту'!C250,'Спортсм.по видах спорту'!C271)</f>
        <v>160</v>
      </c>
    </row>
    <row r="15" spans="1:4" ht="36" customHeight="1">
      <c r="A15" s="153">
        <v>11</v>
      </c>
      <c r="B15" s="79" t="s">
        <v>678</v>
      </c>
      <c r="C15" s="77" t="s">
        <v>686</v>
      </c>
      <c r="D15" s="294">
        <f>SUM('Види спорту'!C16)</f>
        <v>80</v>
      </c>
    </row>
    <row r="16" spans="1:4" ht="36" customHeight="1">
      <c r="A16" s="153">
        <v>12</v>
      </c>
      <c r="B16" s="249" t="s">
        <v>1195</v>
      </c>
      <c r="C16" s="73" t="s">
        <v>1024</v>
      </c>
      <c r="D16" s="154">
        <f>SUM('Спортсм.по видах спорту'!C418)</f>
        <v>0</v>
      </c>
    </row>
    <row r="17" spans="1:4" ht="36" customHeight="1">
      <c r="A17" s="153">
        <v>13</v>
      </c>
      <c r="B17" s="221" t="s">
        <v>1031</v>
      </c>
      <c r="C17" s="73" t="s">
        <v>35</v>
      </c>
      <c r="D17" s="154">
        <f>'Спортсм.по видах спорту'!C1044</f>
        <v>0</v>
      </c>
    </row>
    <row r="18" spans="1:4" ht="18.75">
      <c r="A18" s="3"/>
      <c r="B18" s="76"/>
      <c r="C18" s="80"/>
      <c r="D18" s="3"/>
    </row>
    <row r="19" spans="2:4" s="68" customFormat="1" ht="18.75">
      <c r="B19" s="5" t="s">
        <v>989</v>
      </c>
      <c r="C19" s="5"/>
      <c r="D19" s="255" t="s">
        <v>990</v>
      </c>
    </row>
    <row r="20" spans="2:4" s="68" customFormat="1" ht="18.75">
      <c r="B20" s="5"/>
      <c r="C20" s="5"/>
      <c r="D20" s="255"/>
    </row>
    <row r="21" spans="2:4" s="68" customFormat="1" ht="20.25" customHeight="1">
      <c r="B21" s="5" t="s">
        <v>991</v>
      </c>
      <c r="C21" s="5"/>
      <c r="D21" s="255" t="s">
        <v>992</v>
      </c>
    </row>
  </sheetData>
  <sheetProtection/>
  <mergeCells count="2">
    <mergeCell ref="A1:D1"/>
    <mergeCell ref="A2:D2"/>
  </mergeCells>
  <printOptions horizontalCentered="1"/>
  <pageMargins left="0.9055118110236221" right="0.31496062992125984" top="0.53" bottom="0.65" header="0.1968503937007874" footer="0.2362204724409449"/>
  <pageSetup fitToHeight="1" fitToWidth="1"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="70" zoomScaleNormal="70" zoomScalePageLayoutView="0" workbookViewId="0" topLeftCell="A4">
      <selection activeCell="B38" sqref="B38"/>
    </sheetView>
  </sheetViews>
  <sheetFormatPr defaultColWidth="9.375" defaultRowHeight="12.75"/>
  <cols>
    <col min="1" max="1" width="4.625" style="135" customWidth="1"/>
    <col min="2" max="2" width="31.375" style="135" customWidth="1"/>
    <col min="3" max="4" width="6.375" style="1" customWidth="1"/>
    <col min="5" max="7" width="4.625" style="1" customWidth="1"/>
    <col min="8" max="8" width="6.375" style="1" customWidth="1"/>
    <col min="9" max="12" width="5.375" style="1" customWidth="1"/>
    <col min="13" max="13" width="6.125" style="136" customWidth="1"/>
    <col min="14" max="14" width="6.375" style="136" customWidth="1"/>
    <col min="15" max="15" width="5.375" style="136" customWidth="1"/>
    <col min="16" max="19" width="4.875" style="137" customWidth="1"/>
    <col min="20" max="20" width="8.375" style="1" customWidth="1"/>
    <col min="21" max="21" width="4.375" style="1" customWidth="1"/>
    <col min="22" max="22" width="6.25390625" style="1" customWidth="1"/>
    <col min="23" max="23" width="6.125" style="1" customWidth="1"/>
    <col min="24" max="24" width="5.625" style="1" customWidth="1"/>
    <col min="25" max="16384" width="9.375" style="135" customWidth="1"/>
  </cols>
  <sheetData>
    <row r="1" spans="1:24" ht="18">
      <c r="A1" s="134" t="s">
        <v>453</v>
      </c>
      <c r="T1" s="135"/>
      <c r="U1" s="135"/>
      <c r="V1" s="135"/>
      <c r="W1" s="135"/>
      <c r="X1" s="135"/>
    </row>
    <row r="2" spans="1:24" ht="9" customHeight="1">
      <c r="A2" s="134"/>
      <c r="T2" s="141"/>
      <c r="U2" s="921"/>
      <c r="V2" s="921"/>
      <c r="W2" s="921"/>
      <c r="X2" s="921"/>
    </row>
    <row r="3" spans="1:24" s="71" customFormat="1" ht="55.5" customHeight="1">
      <c r="A3" s="912" t="s">
        <v>1018</v>
      </c>
      <c r="B3" s="913" t="s">
        <v>619</v>
      </c>
      <c r="C3" s="918" t="s">
        <v>1007</v>
      </c>
      <c r="D3" s="919"/>
      <c r="E3" s="919"/>
      <c r="F3" s="919"/>
      <c r="G3" s="920"/>
      <c r="H3" s="915" t="s">
        <v>1010</v>
      </c>
      <c r="I3" s="916"/>
      <c r="J3" s="916"/>
      <c r="K3" s="916"/>
      <c r="L3" s="917"/>
      <c r="M3" s="912" t="s">
        <v>900</v>
      </c>
      <c r="N3" s="912"/>
      <c r="O3" s="912"/>
      <c r="P3" s="929" t="s">
        <v>1039</v>
      </c>
      <c r="Q3" s="930"/>
      <c r="R3" s="930"/>
      <c r="S3" s="913"/>
      <c r="T3" s="925" t="s">
        <v>679</v>
      </c>
      <c r="U3" s="923" t="s">
        <v>531</v>
      </c>
      <c r="V3" s="924"/>
      <c r="W3" s="924"/>
      <c r="X3" s="924"/>
    </row>
    <row r="4" spans="1:24" s="69" customFormat="1" ht="38.25" customHeight="1">
      <c r="A4" s="912"/>
      <c r="B4" s="913"/>
      <c r="C4" s="932" t="s">
        <v>1012</v>
      </c>
      <c r="D4" s="912" t="s">
        <v>681</v>
      </c>
      <c r="E4" s="912"/>
      <c r="F4" s="912"/>
      <c r="G4" s="912"/>
      <c r="H4" s="914" t="s">
        <v>1012</v>
      </c>
      <c r="I4" s="912" t="s">
        <v>681</v>
      </c>
      <c r="J4" s="912"/>
      <c r="K4" s="912"/>
      <c r="L4" s="912"/>
      <c r="M4" s="912"/>
      <c r="N4" s="912"/>
      <c r="O4" s="912"/>
      <c r="P4" s="922" t="s">
        <v>1014</v>
      </c>
      <c r="Q4" s="931" t="s">
        <v>1042</v>
      </c>
      <c r="R4" s="931" t="s">
        <v>1041</v>
      </c>
      <c r="S4" s="922" t="s">
        <v>673</v>
      </c>
      <c r="T4" s="926"/>
      <c r="U4" s="928" t="s">
        <v>1035</v>
      </c>
      <c r="V4" s="922" t="s">
        <v>532</v>
      </c>
      <c r="W4" s="922" t="s">
        <v>533</v>
      </c>
      <c r="X4" s="922" t="s">
        <v>534</v>
      </c>
    </row>
    <row r="5" spans="1:24" s="69" customFormat="1" ht="34.5" customHeight="1">
      <c r="A5" s="912"/>
      <c r="B5" s="913"/>
      <c r="C5" s="933"/>
      <c r="D5" s="140" t="s">
        <v>1003</v>
      </c>
      <c r="E5" s="201" t="s">
        <v>682</v>
      </c>
      <c r="F5" s="201" t="s">
        <v>683</v>
      </c>
      <c r="G5" s="201" t="s">
        <v>684</v>
      </c>
      <c r="H5" s="914"/>
      <c r="I5" s="140" t="s">
        <v>1003</v>
      </c>
      <c r="J5" s="60" t="s">
        <v>682</v>
      </c>
      <c r="K5" s="60" t="s">
        <v>683</v>
      </c>
      <c r="L5" s="60" t="s">
        <v>684</v>
      </c>
      <c r="M5" s="62" t="s">
        <v>1036</v>
      </c>
      <c r="N5" s="63" t="s">
        <v>1037</v>
      </c>
      <c r="O5" s="63" t="s">
        <v>1038</v>
      </c>
      <c r="P5" s="922"/>
      <c r="Q5" s="931"/>
      <c r="R5" s="931"/>
      <c r="S5" s="922"/>
      <c r="T5" s="927"/>
      <c r="U5" s="928"/>
      <c r="V5" s="922"/>
      <c r="W5" s="922"/>
      <c r="X5" s="922"/>
    </row>
    <row r="6" spans="1:27" s="69" customFormat="1" ht="18" customHeight="1">
      <c r="A6" s="156">
        <v>1</v>
      </c>
      <c r="B6" s="88" t="s">
        <v>1106</v>
      </c>
      <c r="C6" s="177">
        <f>SUM('Спортсм.по видах спорту'!O93)</f>
        <v>385</v>
      </c>
      <c r="D6" s="159">
        <f aca="true" t="shared" si="0" ref="D6:D24">SUM(E6:G6)</f>
        <v>1</v>
      </c>
      <c r="E6" s="173">
        <f>SUM('Спортсм.по видах спорту'!P93)</f>
        <v>1</v>
      </c>
      <c r="F6" s="172">
        <f>SUM('Спортсм.по видах спорту'!Q93)</f>
        <v>0</v>
      </c>
      <c r="G6" s="174">
        <f>SUM('Спортсм.по видах спорту'!R93)</f>
        <v>0</v>
      </c>
      <c r="H6" s="172">
        <f>'Спортсм.по видах спорту'!S93</f>
        <v>3</v>
      </c>
      <c r="I6" s="159">
        <f>SUM(J6:L6)</f>
        <v>0</v>
      </c>
      <c r="J6" s="173">
        <f>'Спортсм.по видах спорту'!T93</f>
        <v>0</v>
      </c>
      <c r="K6" s="172">
        <f>'Спортсм.по видах спорту'!U93</f>
        <v>0</v>
      </c>
      <c r="L6" s="174">
        <f>'Спортсм.по видах спорту'!V93</f>
        <v>0</v>
      </c>
      <c r="M6" s="173" t="s">
        <v>1029</v>
      </c>
      <c r="N6" s="172" t="s">
        <v>1029</v>
      </c>
      <c r="O6" s="174" t="s">
        <v>1029</v>
      </c>
      <c r="P6" s="172" t="s">
        <v>1029</v>
      </c>
      <c r="Q6" s="172" t="s">
        <v>1029</v>
      </c>
      <c r="R6" s="172" t="s">
        <v>1029</v>
      </c>
      <c r="S6" s="174" t="s">
        <v>1029</v>
      </c>
      <c r="T6" s="177">
        <f>SUM('Спортсм.по видах спорту'!C17)</f>
        <v>401</v>
      </c>
      <c r="U6" s="188" t="s">
        <v>1029</v>
      </c>
      <c r="V6" s="188" t="s">
        <v>1207</v>
      </c>
      <c r="W6" s="188" t="s">
        <v>39</v>
      </c>
      <c r="X6" s="189" t="s">
        <v>39</v>
      </c>
      <c r="AA6" s="253"/>
    </row>
    <row r="7" spans="1:27" s="69" customFormat="1" ht="18" customHeight="1">
      <c r="A7" s="156">
        <v>2</v>
      </c>
      <c r="B7" s="88" t="s">
        <v>1107</v>
      </c>
      <c r="C7" s="177">
        <f>SUM('Спортсм.по видах спорту'!O133)</f>
        <v>138</v>
      </c>
      <c r="D7" s="159">
        <f t="shared" si="0"/>
        <v>0</v>
      </c>
      <c r="E7" s="173">
        <f>SUM('Спортсм.по видах спорту'!P133)</f>
        <v>0</v>
      </c>
      <c r="F7" s="172">
        <f>SUM('Спортсм.по видах спорту'!Q133)</f>
        <v>0</v>
      </c>
      <c r="G7" s="174">
        <f>SUM('Спортсм.по видах спорту'!R133)</f>
        <v>0</v>
      </c>
      <c r="H7" s="172" t="s">
        <v>1029</v>
      </c>
      <c r="I7" s="159" t="s">
        <v>1029</v>
      </c>
      <c r="J7" s="173" t="s">
        <v>1029</v>
      </c>
      <c r="K7" s="172" t="s">
        <v>1029</v>
      </c>
      <c r="L7" s="174" t="s">
        <v>1029</v>
      </c>
      <c r="M7" s="173" t="s">
        <v>1029</v>
      </c>
      <c r="N7" s="172" t="s">
        <v>1029</v>
      </c>
      <c r="O7" s="174" t="s">
        <v>1029</v>
      </c>
      <c r="P7" s="172" t="s">
        <v>1029</v>
      </c>
      <c r="Q7" s="172" t="s">
        <v>1029</v>
      </c>
      <c r="R7" s="172" t="s">
        <v>1029</v>
      </c>
      <c r="S7" s="174" t="s">
        <v>1029</v>
      </c>
      <c r="T7" s="177">
        <f>SUM('Спортсм.по видах спорту'!M132)</f>
        <v>290</v>
      </c>
      <c r="U7" s="188" t="s">
        <v>1029</v>
      </c>
      <c r="V7" s="188" t="s">
        <v>1029</v>
      </c>
      <c r="W7" s="188" t="s">
        <v>1029</v>
      </c>
      <c r="X7" s="189" t="s">
        <v>1029</v>
      </c>
      <c r="AA7" s="253"/>
    </row>
    <row r="8" spans="1:27" s="69" customFormat="1" ht="18">
      <c r="A8" s="156">
        <v>3</v>
      </c>
      <c r="B8" s="88" t="s">
        <v>663</v>
      </c>
      <c r="C8" s="177">
        <f>SUM('Спортсм.по видах спорту'!O152)</f>
        <v>0</v>
      </c>
      <c r="D8" s="159">
        <f t="shared" si="0"/>
        <v>0</v>
      </c>
      <c r="E8" s="173">
        <f>SUM('Спортсм.по видах спорту'!P152)</f>
        <v>0</v>
      </c>
      <c r="F8" s="172">
        <f>SUM('Спортсм.по видах спорту'!Q152)</f>
        <v>0</v>
      </c>
      <c r="G8" s="174">
        <f>SUM('Спортсм.по видах спорту'!R152)</f>
        <v>0</v>
      </c>
      <c r="H8" s="172" t="s">
        <v>1029</v>
      </c>
      <c r="I8" s="159" t="s">
        <v>1029</v>
      </c>
      <c r="J8" s="173" t="s">
        <v>1029</v>
      </c>
      <c r="K8" s="172" t="s">
        <v>1029</v>
      </c>
      <c r="L8" s="174" t="s">
        <v>1029</v>
      </c>
      <c r="M8" s="173" t="s">
        <v>1029</v>
      </c>
      <c r="N8" s="172" t="s">
        <v>1029</v>
      </c>
      <c r="O8" s="174" t="s">
        <v>1029</v>
      </c>
      <c r="P8" s="172" t="s">
        <v>1029</v>
      </c>
      <c r="Q8" s="172" t="s">
        <v>1029</v>
      </c>
      <c r="R8" s="172" t="s">
        <v>1029</v>
      </c>
      <c r="S8" s="174" t="s">
        <v>1029</v>
      </c>
      <c r="T8" s="177">
        <f>SUM('Спортсм.по видах спорту'!C136)</f>
        <v>99</v>
      </c>
      <c r="U8" s="188" t="s">
        <v>1029</v>
      </c>
      <c r="V8" s="188" t="s">
        <v>1029</v>
      </c>
      <c r="W8" s="188" t="s">
        <v>1029</v>
      </c>
      <c r="X8" s="189" t="s">
        <v>1029</v>
      </c>
      <c r="AA8" s="253"/>
    </row>
    <row r="9" spans="1:27" s="69" customFormat="1" ht="18">
      <c r="A9" s="156">
        <v>4</v>
      </c>
      <c r="B9" s="195" t="s">
        <v>1040</v>
      </c>
      <c r="C9" s="177">
        <f>SUM('Спортсм.по видах спорту'!O162)</f>
        <v>0</v>
      </c>
      <c r="D9" s="174">
        <f t="shared" si="0"/>
        <v>0</v>
      </c>
      <c r="E9" s="173">
        <f>SUM('Спортсм.по видах спорту'!P162)</f>
        <v>0</v>
      </c>
      <c r="F9" s="172">
        <f>SUM('Спортсм.по видах спорту'!Q162)</f>
        <v>0</v>
      </c>
      <c r="G9" s="174">
        <f>SUM('Спортсм.по видах спорту'!R162)</f>
        <v>0</v>
      </c>
      <c r="H9" s="172" t="s">
        <v>1029</v>
      </c>
      <c r="I9" s="159" t="s">
        <v>1029</v>
      </c>
      <c r="J9" s="173" t="s">
        <v>1029</v>
      </c>
      <c r="K9" s="172" t="s">
        <v>1029</v>
      </c>
      <c r="L9" s="174" t="s">
        <v>1029</v>
      </c>
      <c r="M9" s="173" t="s">
        <v>1029</v>
      </c>
      <c r="N9" s="172" t="s">
        <v>1029</v>
      </c>
      <c r="O9" s="174" t="s">
        <v>1029</v>
      </c>
      <c r="P9" s="172" t="s">
        <v>1029</v>
      </c>
      <c r="Q9" s="172" t="s">
        <v>1029</v>
      </c>
      <c r="R9" s="172" t="s">
        <v>1029</v>
      </c>
      <c r="S9" s="174" t="s">
        <v>1029</v>
      </c>
      <c r="T9" s="177">
        <f>SUM('Спортсм.по видах спорту'!C155)</f>
        <v>0</v>
      </c>
      <c r="U9" s="188" t="s">
        <v>39</v>
      </c>
      <c r="V9" s="188" t="s">
        <v>1029</v>
      </c>
      <c r="W9" s="188" t="s">
        <v>39</v>
      </c>
      <c r="X9" s="189"/>
      <c r="AA9" s="253"/>
    </row>
    <row r="10" spans="1:27" s="69" customFormat="1" ht="18" customHeight="1">
      <c r="A10" s="156">
        <v>5</v>
      </c>
      <c r="B10" s="88" t="s">
        <v>1020</v>
      </c>
      <c r="C10" s="177">
        <f>SUM('Спортсм.по видах спорту'!O240)</f>
        <v>22</v>
      </c>
      <c r="D10" s="159">
        <f>SUM(E10:G10)</f>
        <v>11</v>
      </c>
      <c r="E10" s="173">
        <f>SUM('Спортсм.по видах спорту'!P240)</f>
        <v>8</v>
      </c>
      <c r="F10" s="172">
        <f>SUM('Спортсм.по видах спорту'!Q240)</f>
        <v>3</v>
      </c>
      <c r="G10" s="174">
        <f>SUM('Спортсм.по видах спорту'!R240)</f>
        <v>0</v>
      </c>
      <c r="H10" s="172" t="s">
        <v>1029</v>
      </c>
      <c r="I10" s="159" t="s">
        <v>1029</v>
      </c>
      <c r="J10" s="173" t="s">
        <v>1029</v>
      </c>
      <c r="K10" s="172" t="s">
        <v>1029</v>
      </c>
      <c r="L10" s="174" t="s">
        <v>1029</v>
      </c>
      <c r="M10" s="173" t="s">
        <v>1029</v>
      </c>
      <c r="N10" s="172" t="s">
        <v>1029</v>
      </c>
      <c r="O10" s="174" t="s">
        <v>1029</v>
      </c>
      <c r="P10" s="172" t="s">
        <v>1029</v>
      </c>
      <c r="Q10" s="172" t="s">
        <v>1029</v>
      </c>
      <c r="R10" s="172" t="s">
        <v>1029</v>
      </c>
      <c r="S10" s="174" t="s">
        <v>1029</v>
      </c>
      <c r="T10" s="177">
        <f>SUM('Спортсм.по видах спорту'!C179)</f>
        <v>560</v>
      </c>
      <c r="U10" s="188">
        <v>7.3</v>
      </c>
      <c r="V10" s="188" t="s">
        <v>1029</v>
      </c>
      <c r="W10" s="188"/>
      <c r="X10" s="518">
        <v>40</v>
      </c>
      <c r="AA10" s="253"/>
    </row>
    <row r="11" spans="1:27" s="69" customFormat="1" ht="18" customHeight="1">
      <c r="A11" s="156">
        <v>6</v>
      </c>
      <c r="B11" s="88" t="s">
        <v>1104</v>
      </c>
      <c r="C11" s="177">
        <f>SUM('Спортсм.по видах спорту'!O268)</f>
        <v>0</v>
      </c>
      <c r="D11" s="159">
        <f t="shared" si="0"/>
        <v>0</v>
      </c>
      <c r="E11" s="173">
        <v>0</v>
      </c>
      <c r="F11" s="172">
        <f>SUM('Спортсм.по видах спорту'!Q268)</f>
        <v>0</v>
      </c>
      <c r="G11" s="174">
        <f>SUM('Спортсм.по видах спорту'!R268)</f>
        <v>0</v>
      </c>
      <c r="H11" s="172" t="s">
        <v>1029</v>
      </c>
      <c r="I11" s="159" t="s">
        <v>1029</v>
      </c>
      <c r="J11" s="173" t="s">
        <v>1029</v>
      </c>
      <c r="K11" s="1" t="s">
        <v>1029</v>
      </c>
      <c r="L11" s="174" t="s">
        <v>1029</v>
      </c>
      <c r="M11" s="173" t="s">
        <v>1029</v>
      </c>
      <c r="N11" s="172" t="s">
        <v>1029</v>
      </c>
      <c r="O11" s="174" t="s">
        <v>1029</v>
      </c>
      <c r="P11" s="172" t="s">
        <v>1029</v>
      </c>
      <c r="Q11" s="172" t="s">
        <v>1029</v>
      </c>
      <c r="R11" s="172" t="s">
        <v>1029</v>
      </c>
      <c r="S11" s="174" t="s">
        <v>1029</v>
      </c>
      <c r="T11" s="177">
        <f>SUM('Спортсм.по видах спорту'!C250)</f>
        <v>48</v>
      </c>
      <c r="U11" s="188" t="s">
        <v>39</v>
      </c>
      <c r="V11" s="190" t="s">
        <v>39</v>
      </c>
      <c r="W11" s="188"/>
      <c r="X11" s="189" t="s">
        <v>39</v>
      </c>
      <c r="AA11" s="253"/>
    </row>
    <row r="12" spans="1:27" s="69" customFormat="1" ht="18" customHeight="1">
      <c r="A12" s="156">
        <v>7</v>
      </c>
      <c r="B12" s="88" t="s">
        <v>1105</v>
      </c>
      <c r="C12" s="177">
        <f>SUM('Спортсм.по видах спорту'!O317)</f>
        <v>132</v>
      </c>
      <c r="D12" s="159">
        <f>SUM(E12:G12)</f>
        <v>1</v>
      </c>
      <c r="E12" s="173">
        <f>SUM('Спортсм.по видах спорту'!P317)</f>
        <v>0</v>
      </c>
      <c r="F12" s="172">
        <v>1</v>
      </c>
      <c r="G12" s="174">
        <f>SUM('Спортсм.по видах спорту'!R317)</f>
        <v>0</v>
      </c>
      <c r="H12" s="172" t="s">
        <v>1029</v>
      </c>
      <c r="I12" s="159" t="s">
        <v>1029</v>
      </c>
      <c r="J12" s="173" t="s">
        <v>1029</v>
      </c>
      <c r="K12" s="172" t="s">
        <v>1029</v>
      </c>
      <c r="L12" s="174" t="s">
        <v>1029</v>
      </c>
      <c r="M12" s="173" t="s">
        <v>1029</v>
      </c>
      <c r="N12" s="172" t="s">
        <v>1029</v>
      </c>
      <c r="O12" s="174" t="s">
        <v>1029</v>
      </c>
      <c r="P12" s="172" t="s">
        <v>1029</v>
      </c>
      <c r="Q12" s="172" t="s">
        <v>1029</v>
      </c>
      <c r="R12" s="172" t="s">
        <v>1029</v>
      </c>
      <c r="S12" s="174" t="s">
        <v>1029</v>
      </c>
      <c r="T12" s="177">
        <f>SUM('Спортсм.по видах спорту'!C271)</f>
        <v>112</v>
      </c>
      <c r="U12" s="188" t="s">
        <v>39</v>
      </c>
      <c r="V12" s="190" t="s">
        <v>39</v>
      </c>
      <c r="W12" s="188"/>
      <c r="X12" s="189" t="s">
        <v>39</v>
      </c>
      <c r="AA12" s="253"/>
    </row>
    <row r="13" spans="1:27" s="69" customFormat="1" ht="18" customHeight="1">
      <c r="A13" s="156">
        <v>8</v>
      </c>
      <c r="B13" s="88" t="s">
        <v>1016</v>
      </c>
      <c r="C13" s="177">
        <f>SUM('Спортсм.по видах спорту'!O347)</f>
        <v>2</v>
      </c>
      <c r="D13" s="159">
        <f t="shared" si="0"/>
        <v>1</v>
      </c>
      <c r="E13" s="173">
        <f>SUM('Спортсм.по видах спорту'!P347)</f>
        <v>1</v>
      </c>
      <c r="F13" s="172">
        <f>SUM('Спортсм.по видах спорту'!Q347)</f>
        <v>0</v>
      </c>
      <c r="G13" s="174">
        <f>SUM('Спортсм.по видах спорту'!R347)</f>
        <v>0</v>
      </c>
      <c r="H13" s="172" t="s">
        <v>1029</v>
      </c>
      <c r="I13" s="159" t="s">
        <v>1029</v>
      </c>
      <c r="J13" s="173" t="s">
        <v>1029</v>
      </c>
      <c r="K13" s="172" t="s">
        <v>1029</v>
      </c>
      <c r="L13" s="174" t="s">
        <v>1029</v>
      </c>
      <c r="M13" s="173" t="s">
        <v>1029</v>
      </c>
      <c r="N13" s="172" t="s">
        <v>1029</v>
      </c>
      <c r="O13" s="174" t="s">
        <v>1029</v>
      </c>
      <c r="P13" s="172" t="s">
        <v>1029</v>
      </c>
      <c r="Q13" s="172" t="s">
        <v>1029</v>
      </c>
      <c r="R13" s="172" t="s">
        <v>1029</v>
      </c>
      <c r="S13" s="174" t="s">
        <v>1029</v>
      </c>
      <c r="T13" s="177">
        <f>SUM('Спортсм.по видах спорту'!C341)</f>
        <v>30</v>
      </c>
      <c r="U13" s="188" t="s">
        <v>39</v>
      </c>
      <c r="V13" s="188" t="s">
        <v>1029</v>
      </c>
      <c r="W13" s="188"/>
      <c r="X13" s="189"/>
      <c r="AA13" s="253"/>
    </row>
    <row r="14" spans="1:27" s="69" customFormat="1" ht="36">
      <c r="A14" s="156">
        <v>9</v>
      </c>
      <c r="B14" s="88" t="s">
        <v>604</v>
      </c>
      <c r="C14" s="177">
        <f>SUM('Спортсм.по видах спорту'!O415)</f>
        <v>16</v>
      </c>
      <c r="D14" s="159">
        <f t="shared" si="0"/>
        <v>6</v>
      </c>
      <c r="E14" s="173">
        <f>SUM('Спортсм.по видах спорту'!P415)</f>
        <v>2</v>
      </c>
      <c r="F14" s="172">
        <f>SUM('Спортсм.по видах спорту'!Q415)</f>
        <v>2</v>
      </c>
      <c r="G14" s="174">
        <f>SUM('Спортсм.по видах спорту'!R415)</f>
        <v>2</v>
      </c>
      <c r="H14" s="172">
        <f>SUM('Спортсм.по видах спорту'!S415)</f>
        <v>9</v>
      </c>
      <c r="I14" s="159">
        <f>SUM(J14:L14)</f>
        <v>2</v>
      </c>
      <c r="J14" s="173">
        <f>SUM('Спортсм.по видах спорту'!T415)</f>
        <v>0</v>
      </c>
      <c r="K14" s="172">
        <f>SUM('Спортсм.по видах спорту'!U415)</f>
        <v>0</v>
      </c>
      <c r="L14" s="174">
        <f>SUM('Спортсм.по видах спорту'!V415)</f>
        <v>2</v>
      </c>
      <c r="M14" s="173">
        <v>2</v>
      </c>
      <c r="N14" s="172"/>
      <c r="O14" s="174" t="s">
        <v>1029</v>
      </c>
      <c r="P14" s="172" t="s">
        <v>1029</v>
      </c>
      <c r="Q14" s="172" t="s">
        <v>1029</v>
      </c>
      <c r="R14" s="172" t="s">
        <v>1029</v>
      </c>
      <c r="S14" s="174" t="s">
        <v>1029</v>
      </c>
      <c r="T14" s="177">
        <f>SUM('Спортсм.по видах спорту'!C378)</f>
        <v>649</v>
      </c>
      <c r="U14" s="188" t="s">
        <v>1029</v>
      </c>
      <c r="V14" s="188" t="s">
        <v>1029</v>
      </c>
      <c r="W14" s="188" t="s">
        <v>1029</v>
      </c>
      <c r="X14" s="189" t="s">
        <v>1029</v>
      </c>
      <c r="AA14" s="253"/>
    </row>
    <row r="15" spans="1:27" s="69" customFormat="1" ht="18" customHeight="1">
      <c r="A15" s="156">
        <v>10</v>
      </c>
      <c r="B15" s="88" t="s">
        <v>1024</v>
      </c>
      <c r="C15" s="177">
        <f>'Спортсм.по видах спорту'!O510</f>
        <v>144</v>
      </c>
      <c r="D15" s="159">
        <f t="shared" si="0"/>
        <v>3</v>
      </c>
      <c r="E15" s="173">
        <f>'Спортсм.по видах спорту'!P510</f>
        <v>1</v>
      </c>
      <c r="F15" s="172">
        <f>'Спортсм.по видах спорту'!Q510</f>
        <v>1</v>
      </c>
      <c r="G15" s="174">
        <f>'Спортсм.по видах спорту'!R510</f>
        <v>1</v>
      </c>
      <c r="H15" s="173">
        <f>'Спортсм.по видах спорту'!S510</f>
        <v>3</v>
      </c>
      <c r="I15" s="159">
        <f>SUM(J15:L15)</f>
        <v>0</v>
      </c>
      <c r="J15" s="173">
        <f>'Спортсм.по видах спорту'!T510</f>
        <v>0</v>
      </c>
      <c r="K15" s="172">
        <f>'Спортсм.по видах спорту'!U510</f>
        <v>0</v>
      </c>
      <c r="L15" s="174">
        <f>'Спортсм.по видах спорту'!V510</f>
        <v>0</v>
      </c>
      <c r="M15" s="173" t="s">
        <v>1029</v>
      </c>
      <c r="N15" s="172" t="s">
        <v>1029</v>
      </c>
      <c r="O15" s="174" t="s">
        <v>1029</v>
      </c>
      <c r="P15" s="172" t="s">
        <v>1029</v>
      </c>
      <c r="Q15" s="172" t="s">
        <v>1029</v>
      </c>
      <c r="R15" s="172" t="s">
        <v>1029</v>
      </c>
      <c r="S15" s="174" t="s">
        <v>1029</v>
      </c>
      <c r="T15" s="177">
        <f>'Спортсм.по видах спорту'!C418</f>
        <v>0</v>
      </c>
      <c r="U15" s="188" t="s">
        <v>39</v>
      </c>
      <c r="V15" s="188" t="s">
        <v>1029</v>
      </c>
      <c r="W15" s="188" t="s">
        <v>1207</v>
      </c>
      <c r="X15" s="189" t="s">
        <v>1029</v>
      </c>
      <c r="AA15" s="253"/>
    </row>
    <row r="16" spans="1:27" s="69" customFormat="1" ht="20.25" customHeight="1">
      <c r="A16" s="156">
        <v>11</v>
      </c>
      <c r="B16" s="88" t="s">
        <v>3</v>
      </c>
      <c r="C16" s="177">
        <f>SUM('Спортсм.по видах спорту'!O553,'Спортсм.по видах спорту'!O594)</f>
        <v>92</v>
      </c>
      <c r="D16" s="174">
        <f t="shared" si="0"/>
        <v>2</v>
      </c>
      <c r="E16" s="173">
        <f>SUM('Спортсм.по видах спорту'!P553,'Спортсм.по видах спорту'!P594)</f>
        <v>0</v>
      </c>
      <c r="F16" s="172">
        <f>SUM('Спортсм.по видах спорту'!Q553,'Спортсм.по видах спорту'!Q594)</f>
        <v>2</v>
      </c>
      <c r="G16" s="174">
        <f>SUM('Спортсм.по видах спорту'!R553,'Спортсм.по видах спорту'!R594)</f>
        <v>0</v>
      </c>
      <c r="H16" s="173" t="s">
        <v>1029</v>
      </c>
      <c r="I16" s="159" t="s">
        <v>1029</v>
      </c>
      <c r="J16" s="173" t="s">
        <v>1029</v>
      </c>
      <c r="K16" s="172" t="s">
        <v>1029</v>
      </c>
      <c r="L16" s="174" t="s">
        <v>1029</v>
      </c>
      <c r="M16" s="947">
        <v>10</v>
      </c>
      <c r="N16" s="172"/>
      <c r="O16" s="174"/>
      <c r="P16" s="172" t="s">
        <v>1029</v>
      </c>
      <c r="Q16" s="172" t="s">
        <v>1029</v>
      </c>
      <c r="R16" s="172" t="s">
        <v>1029</v>
      </c>
      <c r="S16" s="174" t="s">
        <v>1029</v>
      </c>
      <c r="T16" s="177">
        <f>SUM('Спортсм.по видах спорту'!M552,'Спортсм.по видах спорту'!M593)</f>
        <v>1020</v>
      </c>
      <c r="U16" s="188"/>
      <c r="V16" s="188" t="s">
        <v>1029</v>
      </c>
      <c r="W16" s="188" t="s">
        <v>39</v>
      </c>
      <c r="X16" s="189" t="s">
        <v>39</v>
      </c>
      <c r="AA16" s="253"/>
    </row>
    <row r="17" spans="1:27" s="69" customFormat="1" ht="18">
      <c r="A17" s="156">
        <v>12</v>
      </c>
      <c r="B17" s="88" t="s">
        <v>686</v>
      </c>
      <c r="C17" s="177">
        <f>SUM('Спортсм.по видах спорту'!O742)</f>
        <v>26</v>
      </c>
      <c r="D17" s="159">
        <f t="shared" si="0"/>
        <v>4</v>
      </c>
      <c r="E17" s="173">
        <f>SUM('Спортсм.по видах спорту'!P742)</f>
        <v>2</v>
      </c>
      <c r="F17" s="172">
        <f>SUM('Спортсм.по видах спорту'!Q742)</f>
        <v>0</v>
      </c>
      <c r="G17" s="172">
        <f>SUM('Спортсм.по видах спорту'!R742)</f>
        <v>2</v>
      </c>
      <c r="H17" s="173">
        <f>'Спортсм.по видах спорту'!S742</f>
        <v>8</v>
      </c>
      <c r="I17" s="159">
        <f>SUM(J17:L17)</f>
        <v>1</v>
      </c>
      <c r="J17" s="173">
        <f>'Спортсм.по видах спорту'!T742</f>
        <v>1</v>
      </c>
      <c r="K17" s="172">
        <f>'Спортсм.по видах спорту'!U742</f>
        <v>0</v>
      </c>
      <c r="L17" s="172">
        <f>'Спортсм.по видах спорту'!V742</f>
        <v>0</v>
      </c>
      <c r="M17" s="173" t="s">
        <v>1029</v>
      </c>
      <c r="N17" s="172" t="s">
        <v>1029</v>
      </c>
      <c r="O17" s="174" t="s">
        <v>1029</v>
      </c>
      <c r="P17" s="172" t="s">
        <v>1029</v>
      </c>
      <c r="Q17" s="172" t="s">
        <v>1029</v>
      </c>
      <c r="R17" s="172" t="s">
        <v>1029</v>
      </c>
      <c r="S17" s="174" t="s">
        <v>1029</v>
      </c>
      <c r="T17" s="177">
        <f>SUM('Спортсм.по видах спорту'!C698)</f>
        <v>80</v>
      </c>
      <c r="U17" s="188" t="s">
        <v>39</v>
      </c>
      <c r="V17" s="188" t="s">
        <v>1029</v>
      </c>
      <c r="W17" s="188" t="s">
        <v>39</v>
      </c>
      <c r="X17" s="189" t="s">
        <v>1207</v>
      </c>
      <c r="AA17" s="253"/>
    </row>
    <row r="18" spans="1:27" s="69" customFormat="1" ht="36">
      <c r="A18" s="156">
        <v>13</v>
      </c>
      <c r="B18" s="88" t="s">
        <v>1013</v>
      </c>
      <c r="C18" s="177">
        <f>SUM('Спортсм.по видах спорту'!O972)</f>
        <v>52</v>
      </c>
      <c r="D18" s="159">
        <f t="shared" si="0"/>
        <v>47</v>
      </c>
      <c r="E18" s="173">
        <f>SUM('Спортсм.по видах спорту'!P972)</f>
        <v>27</v>
      </c>
      <c r="F18" s="172">
        <f>SUM('Спортсм.по видах спорту'!Q972)</f>
        <v>8</v>
      </c>
      <c r="G18" s="174">
        <f>SUM('Спортсм.по видах спорту'!R972)</f>
        <v>12</v>
      </c>
      <c r="H18" s="172">
        <f>SUM('Спортсм.по видах спорту'!S972)</f>
        <v>16</v>
      </c>
      <c r="I18" s="159">
        <f>SUM(J18:L18)</f>
        <v>15</v>
      </c>
      <c r="J18" s="173">
        <f>SUM('Спортсм.по видах спорту'!T972)</f>
        <v>6</v>
      </c>
      <c r="K18" s="172">
        <f>SUM('Спортсм.по видах спорту'!U972)</f>
        <v>5</v>
      </c>
      <c r="L18" s="174">
        <f>SUM('Спортсм.по видах спорту'!V972)</f>
        <v>4</v>
      </c>
      <c r="M18" s="173">
        <v>1</v>
      </c>
      <c r="N18" s="172">
        <v>1</v>
      </c>
      <c r="O18" s="174" t="s">
        <v>1029</v>
      </c>
      <c r="P18" s="172" t="s">
        <v>1029</v>
      </c>
      <c r="Q18" s="172" t="s">
        <v>1029</v>
      </c>
      <c r="R18" s="172">
        <v>2</v>
      </c>
      <c r="S18" s="174" t="s">
        <v>1029</v>
      </c>
      <c r="T18" s="177">
        <f>SUM('Спортсм.по видах спорту'!C745)</f>
        <v>6680</v>
      </c>
      <c r="U18" s="188" t="s">
        <v>1029</v>
      </c>
      <c r="V18" s="188" t="s">
        <v>1029</v>
      </c>
      <c r="W18" s="188" t="s">
        <v>1029</v>
      </c>
      <c r="X18" s="189" t="s">
        <v>1029</v>
      </c>
      <c r="AA18" s="253"/>
    </row>
    <row r="19" spans="1:27" s="69" customFormat="1" ht="18.75" customHeight="1">
      <c r="A19" s="156">
        <v>14</v>
      </c>
      <c r="B19" s="88" t="s">
        <v>1025</v>
      </c>
      <c r="C19" s="177">
        <f>SUM('Спортсм.по видах спорту'!O1051)</f>
        <v>0</v>
      </c>
      <c r="D19" s="159">
        <f t="shared" si="0"/>
        <v>0</v>
      </c>
      <c r="E19" s="173">
        <f>SUM('Спортсм.по видах спорту'!P1051)</f>
        <v>0</v>
      </c>
      <c r="F19" s="172">
        <f>SUM('Спортсм.по видах спорту'!Q1051)</f>
        <v>0</v>
      </c>
      <c r="G19" s="174">
        <f>SUM('Спортсм.по видах спорту'!R1051)</f>
        <v>0</v>
      </c>
      <c r="H19" s="172" t="s">
        <v>1029</v>
      </c>
      <c r="I19" s="159" t="s">
        <v>1029</v>
      </c>
      <c r="J19" s="173" t="s">
        <v>1029</v>
      </c>
      <c r="K19" s="172" t="s">
        <v>1029</v>
      </c>
      <c r="L19" s="174" t="s">
        <v>1029</v>
      </c>
      <c r="M19" s="173" t="s">
        <v>1029</v>
      </c>
      <c r="N19" s="172" t="s">
        <v>1029</v>
      </c>
      <c r="O19" s="174" t="s">
        <v>1029</v>
      </c>
      <c r="P19" s="172" t="s">
        <v>1029</v>
      </c>
      <c r="Q19" s="172" t="s">
        <v>1029</v>
      </c>
      <c r="R19" s="172" t="s">
        <v>1029</v>
      </c>
      <c r="S19" s="174" t="s">
        <v>1029</v>
      </c>
      <c r="T19" s="177">
        <f>SUM('Спортсм.по видах спорту'!C1044)</f>
        <v>0</v>
      </c>
      <c r="U19" s="188" t="s">
        <v>39</v>
      </c>
      <c r="V19" s="188" t="s">
        <v>1029</v>
      </c>
      <c r="W19" s="188"/>
      <c r="X19" s="189"/>
      <c r="AA19" s="253"/>
    </row>
    <row r="20" spans="1:27" s="69" customFormat="1" ht="18.75" customHeight="1">
      <c r="A20" s="156">
        <v>15</v>
      </c>
      <c r="B20" s="88" t="s">
        <v>33</v>
      </c>
      <c r="C20" s="177">
        <f>SUM('Спортсм.по видах спорту'!O1139)</f>
        <v>286</v>
      </c>
      <c r="D20" s="159">
        <f t="shared" si="0"/>
        <v>0</v>
      </c>
      <c r="E20" s="173">
        <f>SUM('Спортсм.по видах спорту'!P1139)</f>
        <v>0</v>
      </c>
      <c r="F20" s="172">
        <f>SUM('Спортсм.по видах спорту'!Q1139)</f>
        <v>0</v>
      </c>
      <c r="G20" s="174">
        <f>SUM('Спортсм.по видах спорту'!R1139)</f>
        <v>0</v>
      </c>
      <c r="H20" s="172">
        <f>'Спортсм.по видах спорту'!S1139</f>
        <v>30</v>
      </c>
      <c r="I20" s="159">
        <f>SUM(J20:L20)</f>
        <v>1</v>
      </c>
      <c r="J20" s="173">
        <f>'Спортсм.по видах спорту'!T1139</f>
        <v>0</v>
      </c>
      <c r="K20" s="172">
        <f>'Спортсм.по видах спорту'!U1139</f>
        <v>0</v>
      </c>
      <c r="L20" s="174">
        <f>'Спортсм.по видах спорту'!V1139</f>
        <v>1</v>
      </c>
      <c r="M20" s="173" t="s">
        <v>1029</v>
      </c>
      <c r="N20" s="172" t="s">
        <v>1029</v>
      </c>
      <c r="O20" s="174" t="s">
        <v>1029</v>
      </c>
      <c r="P20" s="172" t="s">
        <v>1029</v>
      </c>
      <c r="Q20" s="172" t="s">
        <v>1029</v>
      </c>
      <c r="R20" s="172" t="s">
        <v>1029</v>
      </c>
      <c r="S20" s="174" t="s">
        <v>1029</v>
      </c>
      <c r="T20" s="177">
        <f>SUM('Спортсм.по видах спорту'!C1071)</f>
        <v>102</v>
      </c>
      <c r="U20" s="188"/>
      <c r="V20" s="336">
        <v>17</v>
      </c>
      <c r="W20" s="188" t="s">
        <v>39</v>
      </c>
      <c r="X20" s="189" t="s">
        <v>39</v>
      </c>
      <c r="AA20" s="253"/>
    </row>
    <row r="21" spans="1:27" s="69" customFormat="1" ht="18">
      <c r="A21" s="156">
        <v>16</v>
      </c>
      <c r="B21" s="195" t="s">
        <v>1196</v>
      </c>
      <c r="C21" s="177">
        <f>SUM('Спортсм.по видах спорту'!O1164)</f>
        <v>0</v>
      </c>
      <c r="D21" s="159">
        <f t="shared" si="0"/>
        <v>0</v>
      </c>
      <c r="E21" s="173">
        <f>SUM('Спортсм.по видах спорту'!P1164)</f>
        <v>0</v>
      </c>
      <c r="F21" s="172">
        <f>SUM('Спортсм.по видах спорту'!Q1164)</f>
        <v>0</v>
      </c>
      <c r="G21" s="174">
        <f>SUM('Спортсм.по видах спорту'!R1164)</f>
        <v>0</v>
      </c>
      <c r="H21" s="172" t="s">
        <v>1029</v>
      </c>
      <c r="I21" s="159" t="s">
        <v>1029</v>
      </c>
      <c r="J21" s="173" t="s">
        <v>1029</v>
      </c>
      <c r="K21" s="172" t="s">
        <v>1029</v>
      </c>
      <c r="L21" s="174" t="s">
        <v>1029</v>
      </c>
      <c r="M21" s="172" t="s">
        <v>1029</v>
      </c>
      <c r="N21" s="172" t="s">
        <v>1029</v>
      </c>
      <c r="O21" s="174" t="s">
        <v>1029</v>
      </c>
      <c r="P21" s="172" t="s">
        <v>1029</v>
      </c>
      <c r="Q21" s="172" t="s">
        <v>1029</v>
      </c>
      <c r="R21" s="172" t="s">
        <v>1029</v>
      </c>
      <c r="S21" s="174" t="s">
        <v>1029</v>
      </c>
      <c r="T21" s="177">
        <f>SUM('Спортсм.по видах спорту'!C1142)</f>
        <v>96</v>
      </c>
      <c r="U21" s="190"/>
      <c r="V21" s="190">
        <v>6</v>
      </c>
      <c r="W21" s="188" t="s">
        <v>39</v>
      </c>
      <c r="X21" s="189" t="s">
        <v>39</v>
      </c>
      <c r="AA21" s="253"/>
    </row>
    <row r="22" spans="1:24" s="69" customFormat="1" ht="18.75" customHeight="1">
      <c r="A22" s="156">
        <v>17</v>
      </c>
      <c r="B22" s="351" t="s">
        <v>1006</v>
      </c>
      <c r="C22" s="177">
        <f>'Спортсм.по видах спорту'!O1225</f>
        <v>8</v>
      </c>
      <c r="D22" s="174">
        <f>SUM(E22:G22)</f>
        <v>1</v>
      </c>
      <c r="E22" s="176">
        <f>'Спортсм.по видах спорту'!P1225</f>
        <v>1</v>
      </c>
      <c r="F22" s="175">
        <f>'Спортсм.по видах спорту'!Q1225</f>
        <v>0</v>
      </c>
      <c r="G22" s="151">
        <f>'Спортсм.по видах спорту'!R1225</f>
        <v>0</v>
      </c>
      <c r="H22" s="175" t="s">
        <v>1029</v>
      </c>
      <c r="I22" s="160" t="s">
        <v>1029</v>
      </c>
      <c r="J22" s="176" t="s">
        <v>1029</v>
      </c>
      <c r="K22" s="175" t="s">
        <v>1029</v>
      </c>
      <c r="L22" s="151" t="s">
        <v>1029</v>
      </c>
      <c r="M22" s="175" t="s">
        <v>1029</v>
      </c>
      <c r="N22" s="175" t="s">
        <v>1029</v>
      </c>
      <c r="O22" s="151" t="s">
        <v>1029</v>
      </c>
      <c r="P22" s="175" t="s">
        <v>1029</v>
      </c>
      <c r="Q22" s="175" t="s">
        <v>1029</v>
      </c>
      <c r="R22" s="175" t="s">
        <v>1029</v>
      </c>
      <c r="S22" s="151" t="s">
        <v>1029</v>
      </c>
      <c r="T22" s="177">
        <f>SUM('Спортсм.по видах спорту'!C1191)</f>
        <v>125</v>
      </c>
      <c r="U22" s="190" t="s">
        <v>1029</v>
      </c>
      <c r="V22" s="190" t="s">
        <v>1029</v>
      </c>
      <c r="W22" s="190" t="s">
        <v>1029</v>
      </c>
      <c r="X22" s="191" t="s">
        <v>40</v>
      </c>
    </row>
    <row r="23" spans="1:27" s="69" customFormat="1" ht="18">
      <c r="A23" s="156"/>
      <c r="B23" s="195" t="s">
        <v>672</v>
      </c>
      <c r="C23" s="174" t="s">
        <v>1029</v>
      </c>
      <c r="D23" s="174" t="s">
        <v>1029</v>
      </c>
      <c r="E23" s="173" t="s">
        <v>1029</v>
      </c>
      <c r="F23" s="172" t="s">
        <v>1029</v>
      </c>
      <c r="G23" s="174" t="s">
        <v>1029</v>
      </c>
      <c r="H23" s="172" t="s">
        <v>1029</v>
      </c>
      <c r="I23" s="159" t="s">
        <v>1029</v>
      </c>
      <c r="J23" s="173" t="s">
        <v>1029</v>
      </c>
      <c r="K23" s="172" t="s">
        <v>1029</v>
      </c>
      <c r="L23" s="174" t="s">
        <v>1029</v>
      </c>
      <c r="M23" s="172" t="s">
        <v>1029</v>
      </c>
      <c r="N23" s="172" t="s">
        <v>1029</v>
      </c>
      <c r="O23" s="174" t="s">
        <v>1029</v>
      </c>
      <c r="P23" s="172" t="s">
        <v>1029</v>
      </c>
      <c r="Q23" s="172" t="s">
        <v>1029</v>
      </c>
      <c r="R23" s="172" t="s">
        <v>1029</v>
      </c>
      <c r="S23" s="174" t="s">
        <v>1029</v>
      </c>
      <c r="T23" s="177">
        <f>'Спортсм.по видах спорту'!C4</f>
        <v>18</v>
      </c>
      <c r="U23" s="188" t="s">
        <v>1029</v>
      </c>
      <c r="V23" s="188" t="s">
        <v>1029</v>
      </c>
      <c r="W23" s="188" t="s">
        <v>1029</v>
      </c>
      <c r="X23" s="189" t="s">
        <v>1029</v>
      </c>
      <c r="AA23" s="253"/>
    </row>
    <row r="24" spans="1:27" s="69" customFormat="1" ht="18">
      <c r="A24" s="156"/>
      <c r="B24" s="195" t="s">
        <v>216</v>
      </c>
      <c r="C24" s="177">
        <f>'Спортсм.по видах спорту'!O170</f>
        <v>6</v>
      </c>
      <c r="D24" s="159">
        <f t="shared" si="0"/>
        <v>2</v>
      </c>
      <c r="E24" s="173">
        <f>'Спортсм.по видах спорту'!P170</f>
        <v>1</v>
      </c>
      <c r="F24" s="172">
        <f>'Спортсм.по видах спорту'!Q170</f>
        <v>0</v>
      </c>
      <c r="G24" s="174">
        <f>'Спортсм.по видах спорту'!R170</f>
        <v>1</v>
      </c>
      <c r="H24" s="172" t="s">
        <v>1029</v>
      </c>
      <c r="I24" s="159" t="s">
        <v>1029</v>
      </c>
      <c r="J24" s="173" t="s">
        <v>1029</v>
      </c>
      <c r="K24" s="172" t="s">
        <v>1029</v>
      </c>
      <c r="L24" s="174" t="s">
        <v>1029</v>
      </c>
      <c r="M24" s="172" t="s">
        <v>1029</v>
      </c>
      <c r="N24" s="172" t="s">
        <v>1029</v>
      </c>
      <c r="O24" s="174" t="s">
        <v>1029</v>
      </c>
      <c r="P24" s="172" t="s">
        <v>1029</v>
      </c>
      <c r="Q24" s="172" t="s">
        <v>1029</v>
      </c>
      <c r="R24" s="172" t="s">
        <v>1029</v>
      </c>
      <c r="S24" s="174" t="s">
        <v>1029</v>
      </c>
      <c r="T24" s="177">
        <f>'Спортсм.по видах спорту'!M169</f>
        <v>22</v>
      </c>
      <c r="U24" s="188" t="s">
        <v>1029</v>
      </c>
      <c r="V24" s="188" t="s">
        <v>1029</v>
      </c>
      <c r="W24" s="188" t="s">
        <v>1029</v>
      </c>
      <c r="X24" s="189" t="s">
        <v>1029</v>
      </c>
      <c r="AA24" s="253"/>
    </row>
    <row r="25" spans="1:27" s="69" customFormat="1" ht="18">
      <c r="A25" s="156"/>
      <c r="B25" s="195" t="s">
        <v>585</v>
      </c>
      <c r="C25" s="177">
        <f>SUM('Спортсм.по видах спорту'!O247)</f>
        <v>0</v>
      </c>
      <c r="D25" s="174">
        <f aca="true" t="shared" si="1" ref="D25:D30">SUM(E25:G25)</f>
        <v>0</v>
      </c>
      <c r="E25" s="173">
        <f>SUM('Спортсм.по видах спорту'!P247)</f>
        <v>0</v>
      </c>
      <c r="F25" s="172">
        <f>SUM('Спортсм.по видах спорту'!Q247)</f>
        <v>0</v>
      </c>
      <c r="G25" s="174">
        <f>SUM('Спортсм.по видах спорту'!R247)</f>
        <v>0</v>
      </c>
      <c r="H25" s="172" t="s">
        <v>1029</v>
      </c>
      <c r="I25" s="159" t="s">
        <v>1029</v>
      </c>
      <c r="J25" s="173" t="s">
        <v>1029</v>
      </c>
      <c r="K25" s="172" t="s">
        <v>1029</v>
      </c>
      <c r="L25" s="174" t="s">
        <v>1029</v>
      </c>
      <c r="M25" s="172" t="s">
        <v>1029</v>
      </c>
      <c r="N25" s="172" t="s">
        <v>1029</v>
      </c>
      <c r="O25" s="174" t="s">
        <v>1029</v>
      </c>
      <c r="P25" s="172" t="s">
        <v>1029</v>
      </c>
      <c r="Q25" s="172" t="s">
        <v>1029</v>
      </c>
      <c r="R25" s="172" t="s">
        <v>1029</v>
      </c>
      <c r="S25" s="174" t="s">
        <v>1029</v>
      </c>
      <c r="T25" s="177">
        <f>SUM('Спортсм.по видах спорту'!M246)</f>
        <v>0</v>
      </c>
      <c r="U25" s="188" t="s">
        <v>1029</v>
      </c>
      <c r="V25" s="188" t="s">
        <v>1029</v>
      </c>
      <c r="W25" s="188" t="s">
        <v>1029</v>
      </c>
      <c r="X25" s="189" t="s">
        <v>1029</v>
      </c>
      <c r="AA25" s="253"/>
    </row>
    <row r="26" spans="1:24" s="69" customFormat="1" ht="18">
      <c r="A26" s="156"/>
      <c r="B26" s="195" t="s">
        <v>1192</v>
      </c>
      <c r="C26" s="177">
        <f>SUM('Спортсм.по видах спорту'!O176)</f>
        <v>0</v>
      </c>
      <c r="D26" s="174">
        <f t="shared" si="1"/>
        <v>0</v>
      </c>
      <c r="E26" s="173">
        <f>SUM('Спортсм.по видах спорту'!P176)</f>
        <v>0</v>
      </c>
      <c r="F26" s="172">
        <f>SUM('Спортсм.по видах спорту'!Q176)</f>
        <v>0</v>
      </c>
      <c r="G26" s="174">
        <f>SUM('Спортсм.по видах спорту'!R176)</f>
        <v>0</v>
      </c>
      <c r="H26" s="172" t="s">
        <v>1029</v>
      </c>
      <c r="I26" s="159" t="s">
        <v>1029</v>
      </c>
      <c r="J26" s="173" t="s">
        <v>1029</v>
      </c>
      <c r="K26" s="172" t="s">
        <v>1029</v>
      </c>
      <c r="L26" s="174" t="s">
        <v>1029</v>
      </c>
      <c r="M26" s="172" t="s">
        <v>1029</v>
      </c>
      <c r="N26" s="172" t="s">
        <v>1029</v>
      </c>
      <c r="O26" s="174" t="s">
        <v>1029</v>
      </c>
      <c r="P26" s="172" t="s">
        <v>1029</v>
      </c>
      <c r="Q26" s="172" t="s">
        <v>1029</v>
      </c>
      <c r="R26" s="172" t="s">
        <v>1029</v>
      </c>
      <c r="S26" s="174" t="s">
        <v>1029</v>
      </c>
      <c r="T26" s="177">
        <f>'Спортсм.по видах спорту'!C173</f>
        <v>0</v>
      </c>
      <c r="U26" s="188" t="s">
        <v>1029</v>
      </c>
      <c r="V26" s="188" t="s">
        <v>1029</v>
      </c>
      <c r="W26" s="188" t="s">
        <v>1029</v>
      </c>
      <c r="X26" s="189" t="s">
        <v>1029</v>
      </c>
    </row>
    <row r="27" spans="1:24" s="69" customFormat="1" ht="18">
      <c r="A27" s="156"/>
      <c r="B27" s="195" t="s">
        <v>972</v>
      </c>
      <c r="C27" s="331">
        <f>'Спортсм.по видах спорту'!O363</f>
        <v>0</v>
      </c>
      <c r="D27" s="174">
        <f t="shared" si="1"/>
        <v>1</v>
      </c>
      <c r="E27" s="173">
        <f>'Спортсм.по видах спорту'!P358</f>
        <v>1</v>
      </c>
      <c r="F27" s="172">
        <f>'Спортсм.по видах спорту'!Q358</f>
        <v>0</v>
      </c>
      <c r="G27" s="174">
        <f>SUM('Спортсм.по видах спорту'!R178)</f>
        <v>0</v>
      </c>
      <c r="H27" s="172" t="s">
        <v>1029</v>
      </c>
      <c r="I27" s="159" t="s">
        <v>1029</v>
      </c>
      <c r="J27" s="173" t="s">
        <v>1029</v>
      </c>
      <c r="K27" s="172" t="s">
        <v>1029</v>
      </c>
      <c r="L27" s="174" t="s">
        <v>1029</v>
      </c>
      <c r="M27" s="172" t="s">
        <v>1029</v>
      </c>
      <c r="N27" s="172" t="s">
        <v>1029</v>
      </c>
      <c r="O27" s="174" t="s">
        <v>1029</v>
      </c>
      <c r="P27" s="172" t="s">
        <v>1029</v>
      </c>
      <c r="Q27" s="172" t="s">
        <v>1029</v>
      </c>
      <c r="R27" s="172" t="s">
        <v>1029</v>
      </c>
      <c r="S27" s="174" t="s">
        <v>1029</v>
      </c>
      <c r="T27" s="177">
        <f>'Спортсм.по видах спорту'!C350</f>
        <v>300</v>
      </c>
      <c r="U27" s="188" t="s">
        <v>1029</v>
      </c>
      <c r="V27" s="188" t="s">
        <v>1029</v>
      </c>
      <c r="W27" s="188" t="s">
        <v>1029</v>
      </c>
      <c r="X27" s="189" t="s">
        <v>1029</v>
      </c>
    </row>
    <row r="28" spans="1:24" s="69" customFormat="1" ht="18">
      <c r="A28" s="156"/>
      <c r="B28" s="195" t="s">
        <v>1061</v>
      </c>
      <c r="C28" s="331">
        <f>'Спортсм.по видах спорту'!O364</f>
        <v>4</v>
      </c>
      <c r="D28" s="174">
        <f t="shared" si="1"/>
        <v>1</v>
      </c>
      <c r="E28" s="173">
        <f>'Спортсм.по видах спорту'!P364</f>
        <v>1</v>
      </c>
      <c r="F28" s="172">
        <f>'Спортсм.по видах спорту'!Q364</f>
        <v>0</v>
      </c>
      <c r="G28" s="174">
        <f>'Спортсм.по видах спорту'!R358</f>
        <v>0</v>
      </c>
      <c r="H28" s="172" t="s">
        <v>1029</v>
      </c>
      <c r="I28" s="159" t="s">
        <v>1029</v>
      </c>
      <c r="J28" s="173" t="s">
        <v>1029</v>
      </c>
      <c r="K28" s="172" t="s">
        <v>1029</v>
      </c>
      <c r="L28" s="174" t="s">
        <v>1029</v>
      </c>
      <c r="M28" s="172" t="s">
        <v>1029</v>
      </c>
      <c r="N28" s="172" t="s">
        <v>1029</v>
      </c>
      <c r="O28" s="174" t="s">
        <v>1029</v>
      </c>
      <c r="P28" s="172" t="s">
        <v>1029</v>
      </c>
      <c r="Q28" s="172" t="s">
        <v>1029</v>
      </c>
      <c r="R28" s="172" t="s">
        <v>1029</v>
      </c>
      <c r="S28" s="174" t="s">
        <v>1029</v>
      </c>
      <c r="T28" s="177">
        <f>'Спортсм.по видах спорту'!C361</f>
        <v>30</v>
      </c>
      <c r="U28" s="188" t="s">
        <v>1029</v>
      </c>
      <c r="V28" s="188" t="s">
        <v>1029</v>
      </c>
      <c r="W28" s="188" t="s">
        <v>1029</v>
      </c>
      <c r="X28" s="189" t="s">
        <v>1029</v>
      </c>
    </row>
    <row r="29" spans="1:24" s="69" customFormat="1" ht="18">
      <c r="A29" s="156"/>
      <c r="B29" s="488" t="s">
        <v>901</v>
      </c>
      <c r="C29" s="489">
        <f>'Спортсм.по видах спорту'!O375</f>
        <v>2</v>
      </c>
      <c r="D29" s="174">
        <f t="shared" si="1"/>
        <v>2</v>
      </c>
      <c r="E29" s="173">
        <f>'Спортсм.по видах спорту'!P375</f>
        <v>2</v>
      </c>
      <c r="F29" s="172">
        <f>'Спортсм.по видах спорту'!Q375</f>
        <v>0</v>
      </c>
      <c r="G29" s="174">
        <f>'Спортсм.по видах спорту'!R375</f>
        <v>0</v>
      </c>
      <c r="H29" s="172"/>
      <c r="I29" s="159"/>
      <c r="J29" s="173"/>
      <c r="K29" s="172"/>
      <c r="L29" s="174"/>
      <c r="M29" s="172" t="s">
        <v>1029</v>
      </c>
      <c r="N29" s="172">
        <v>1</v>
      </c>
      <c r="O29" s="174" t="s">
        <v>1029</v>
      </c>
      <c r="P29" s="172" t="s">
        <v>1029</v>
      </c>
      <c r="Q29" s="172" t="s">
        <v>1029</v>
      </c>
      <c r="R29" s="172" t="s">
        <v>1029</v>
      </c>
      <c r="S29" s="174" t="s">
        <v>1029</v>
      </c>
      <c r="T29" s="177">
        <f>'Спортсм.по видах спорту'!C367</f>
        <v>20</v>
      </c>
      <c r="U29" s="188" t="s">
        <v>1029</v>
      </c>
      <c r="V29" s="188" t="s">
        <v>1029</v>
      </c>
      <c r="W29" s="188" t="s">
        <v>1029</v>
      </c>
      <c r="X29" s="189" t="s">
        <v>1029</v>
      </c>
    </row>
    <row r="30" spans="1:27" s="69" customFormat="1" ht="18">
      <c r="A30" s="156"/>
      <c r="B30" s="88" t="s">
        <v>1004</v>
      </c>
      <c r="C30" s="177">
        <f>SUM('Спортсм.по видах спорту'!O517)</f>
        <v>0</v>
      </c>
      <c r="D30" s="174">
        <f t="shared" si="1"/>
        <v>0</v>
      </c>
      <c r="E30" s="173">
        <f>SUM('Спортсм.по видах спорту'!P517)</f>
        <v>0</v>
      </c>
      <c r="F30" s="172">
        <f>SUM('Спортсм.по видах спорту'!Q517)</f>
        <v>0</v>
      </c>
      <c r="G30" s="174">
        <f>SUM('Спортсм.по видах спорту'!R517)</f>
        <v>0</v>
      </c>
      <c r="H30" s="172" t="s">
        <v>1029</v>
      </c>
      <c r="I30" s="159" t="s">
        <v>1029</v>
      </c>
      <c r="J30" s="173" t="s">
        <v>1029</v>
      </c>
      <c r="K30" s="172" t="s">
        <v>1029</v>
      </c>
      <c r="L30" s="174" t="s">
        <v>1029</v>
      </c>
      <c r="M30" s="172" t="s">
        <v>1029</v>
      </c>
      <c r="N30" s="172" t="s">
        <v>1029</v>
      </c>
      <c r="O30" s="174" t="s">
        <v>1029</v>
      </c>
      <c r="P30" s="172" t="s">
        <v>1029</v>
      </c>
      <c r="Q30" s="172" t="s">
        <v>1029</v>
      </c>
      <c r="R30" s="172" t="s">
        <v>1029</v>
      </c>
      <c r="S30" s="174" t="s">
        <v>1029</v>
      </c>
      <c r="T30" s="177">
        <f>SUM('Спортсм.по видах спорту'!C513)</f>
        <v>0</v>
      </c>
      <c r="U30" s="188" t="s">
        <v>1029</v>
      </c>
      <c r="V30" s="188" t="s">
        <v>1029</v>
      </c>
      <c r="W30" s="188" t="s">
        <v>1029</v>
      </c>
      <c r="X30" s="189" t="s">
        <v>1029</v>
      </c>
      <c r="AA30" s="253"/>
    </row>
    <row r="31" spans="1:24" s="69" customFormat="1" ht="18">
      <c r="A31" s="156"/>
      <c r="B31" s="195" t="s">
        <v>687</v>
      </c>
      <c r="C31" s="174" t="s">
        <v>1029</v>
      </c>
      <c r="D31" s="174" t="s">
        <v>1029</v>
      </c>
      <c r="E31" s="173" t="s">
        <v>1029</v>
      </c>
      <c r="F31" s="172" t="s">
        <v>1029</v>
      </c>
      <c r="G31" s="174" t="s">
        <v>1029</v>
      </c>
      <c r="H31" s="172" t="s">
        <v>1029</v>
      </c>
      <c r="I31" s="159" t="s">
        <v>1029</v>
      </c>
      <c r="J31" s="173" t="s">
        <v>1029</v>
      </c>
      <c r="K31" s="172" t="s">
        <v>1029</v>
      </c>
      <c r="L31" s="174" t="s">
        <v>1029</v>
      </c>
      <c r="M31" s="172" t="s">
        <v>1029</v>
      </c>
      <c r="N31" s="172" t="s">
        <v>1029</v>
      </c>
      <c r="O31" s="174" t="s">
        <v>1029</v>
      </c>
      <c r="P31" s="172" t="s">
        <v>1029</v>
      </c>
      <c r="Q31" s="172" t="s">
        <v>1029</v>
      </c>
      <c r="R31" s="172" t="s">
        <v>1029</v>
      </c>
      <c r="S31" s="174" t="s">
        <v>1029</v>
      </c>
      <c r="T31" s="177">
        <f>'Спортсм.по видах спорту'!C597</f>
        <v>9</v>
      </c>
      <c r="U31" s="188" t="s">
        <v>1029</v>
      </c>
      <c r="V31" s="188" t="s">
        <v>1029</v>
      </c>
      <c r="W31" s="188" t="s">
        <v>1029</v>
      </c>
      <c r="X31" s="189" t="s">
        <v>1029</v>
      </c>
    </row>
    <row r="32" spans="1:24" s="69" customFormat="1" ht="18">
      <c r="A32" s="156"/>
      <c r="B32" s="195" t="s">
        <v>966</v>
      </c>
      <c r="C32" s="174" t="s">
        <v>1029</v>
      </c>
      <c r="D32" s="174" t="s">
        <v>1029</v>
      </c>
      <c r="E32" s="173" t="s">
        <v>1029</v>
      </c>
      <c r="F32" s="172" t="s">
        <v>1029</v>
      </c>
      <c r="G32" s="174" t="s">
        <v>1029</v>
      </c>
      <c r="H32" s="172">
        <f>'Спортсм.по видах спорту'!S681</f>
        <v>3</v>
      </c>
      <c r="I32" s="159" t="s">
        <v>1029</v>
      </c>
      <c r="J32" s="173">
        <f>'Спортсм.по видах спорту'!T681</f>
        <v>1</v>
      </c>
      <c r="K32" s="172">
        <f>'Спортсм.по видах спорту'!U681</f>
        <v>0</v>
      </c>
      <c r="L32" s="174">
        <f>'Спортсм.по видах спорту'!V681</f>
        <v>0</v>
      </c>
      <c r="M32" s="172" t="s">
        <v>1029</v>
      </c>
      <c r="N32" s="172" t="s">
        <v>1029</v>
      </c>
      <c r="O32" s="174" t="s">
        <v>1029</v>
      </c>
      <c r="P32" s="172" t="s">
        <v>1029</v>
      </c>
      <c r="Q32" s="172" t="s">
        <v>1029</v>
      </c>
      <c r="R32" s="172" t="s">
        <v>1029</v>
      </c>
      <c r="S32" s="174" t="s">
        <v>1029</v>
      </c>
      <c r="T32" s="177">
        <f>'Спортсм.по видах спорту'!C677</f>
        <v>400</v>
      </c>
      <c r="U32" s="188" t="s">
        <v>1029</v>
      </c>
      <c r="V32" s="188" t="s">
        <v>1029</v>
      </c>
      <c r="W32" s="188" t="s">
        <v>1029</v>
      </c>
      <c r="X32" s="189" t="s">
        <v>1029</v>
      </c>
    </row>
    <row r="33" spans="1:24" s="69" customFormat="1" ht="18">
      <c r="A33" s="156"/>
      <c r="B33" s="195" t="s">
        <v>361</v>
      </c>
      <c r="C33" s="177">
        <f>'Спортсм.по видах спорту'!O687</f>
        <v>10</v>
      </c>
      <c r="D33" s="174" t="s">
        <v>1029</v>
      </c>
      <c r="E33" s="173" t="s">
        <v>1029</v>
      </c>
      <c r="F33" s="172" t="s">
        <v>1029</v>
      </c>
      <c r="G33" s="174" t="s">
        <v>1029</v>
      </c>
      <c r="H33" s="172" t="s">
        <v>1029</v>
      </c>
      <c r="I33" s="159" t="s">
        <v>1029</v>
      </c>
      <c r="J33" s="173" t="s">
        <v>1029</v>
      </c>
      <c r="K33" s="172" t="s">
        <v>1029</v>
      </c>
      <c r="L33" s="174" t="s">
        <v>1029</v>
      </c>
      <c r="M33" s="172" t="s">
        <v>1029</v>
      </c>
      <c r="N33" s="172" t="s">
        <v>1029</v>
      </c>
      <c r="O33" s="174" t="s">
        <v>1029</v>
      </c>
      <c r="P33" s="172" t="s">
        <v>1029</v>
      </c>
      <c r="Q33" s="172" t="s">
        <v>1029</v>
      </c>
      <c r="R33" s="172" t="s">
        <v>1029</v>
      </c>
      <c r="S33" s="174" t="s">
        <v>1029</v>
      </c>
      <c r="T33" s="177">
        <f>'Спортсм.по видах спорту'!C683</f>
        <v>10</v>
      </c>
      <c r="U33" s="188" t="s">
        <v>1029</v>
      </c>
      <c r="V33" s="188" t="s">
        <v>1029</v>
      </c>
      <c r="W33" s="188" t="s">
        <v>1029</v>
      </c>
      <c r="X33" s="189" t="s">
        <v>1029</v>
      </c>
    </row>
    <row r="34" spans="1:24" s="69" customFormat="1" ht="18">
      <c r="A34" s="156"/>
      <c r="B34" s="195" t="s">
        <v>969</v>
      </c>
      <c r="C34" s="177"/>
      <c r="D34" s="174"/>
      <c r="E34" s="173"/>
      <c r="F34" s="172"/>
      <c r="G34" s="174"/>
      <c r="H34" s="172"/>
      <c r="I34" s="159"/>
      <c r="J34" s="173"/>
      <c r="K34" s="172"/>
      <c r="L34" s="174"/>
      <c r="M34" s="172" t="s">
        <v>1029</v>
      </c>
      <c r="N34" s="172" t="s">
        <v>1029</v>
      </c>
      <c r="O34" s="174" t="s">
        <v>1029</v>
      </c>
      <c r="P34" s="172" t="s">
        <v>1029</v>
      </c>
      <c r="Q34" s="172">
        <v>1</v>
      </c>
      <c r="R34" s="172" t="s">
        <v>1029</v>
      </c>
      <c r="S34" s="174" t="s">
        <v>1029</v>
      </c>
      <c r="T34" s="177">
        <f>'Спортсм.по видах спорту'!C1035</f>
        <v>10</v>
      </c>
      <c r="U34" s="188" t="s">
        <v>1029</v>
      </c>
      <c r="V34" s="188" t="s">
        <v>1029</v>
      </c>
      <c r="W34" s="188" t="s">
        <v>1029</v>
      </c>
      <c r="X34" s="189" t="s">
        <v>1029</v>
      </c>
    </row>
    <row r="35" spans="1:24" s="69" customFormat="1" ht="18">
      <c r="A35" s="156"/>
      <c r="B35" s="195" t="s">
        <v>1119</v>
      </c>
      <c r="C35" s="177"/>
      <c r="D35" s="174"/>
      <c r="E35" s="173"/>
      <c r="F35" s="172"/>
      <c r="G35" s="174"/>
      <c r="H35" s="172">
        <f>'Спортсм.по видах спорту'!O1032</f>
        <v>4</v>
      </c>
      <c r="I35" s="159">
        <f>SUM(J35:L35)</f>
        <v>0</v>
      </c>
      <c r="J35" s="173">
        <f>'Спортсм.по видах спорту'!T1032</f>
        <v>0</v>
      </c>
      <c r="K35" s="172">
        <f>'Спортсм.по видах спорту'!U1032</f>
        <v>0</v>
      </c>
      <c r="L35" s="174">
        <f>'Спортсм.по видах спорту'!V1032</f>
        <v>0</v>
      </c>
      <c r="M35" s="172">
        <v>1</v>
      </c>
      <c r="N35" s="172" t="s">
        <v>1029</v>
      </c>
      <c r="O35" s="174" t="s">
        <v>1029</v>
      </c>
      <c r="P35" s="172"/>
      <c r="Q35" s="172"/>
      <c r="R35" s="172"/>
      <c r="S35" s="174"/>
      <c r="T35" s="177">
        <f>'Спортсм.по видах спорту'!C1025</f>
        <v>120</v>
      </c>
      <c r="U35" s="188" t="s">
        <v>1029</v>
      </c>
      <c r="V35" s="188" t="s">
        <v>1029</v>
      </c>
      <c r="W35" s="188" t="s">
        <v>1029</v>
      </c>
      <c r="X35" s="189" t="s">
        <v>1029</v>
      </c>
    </row>
    <row r="36" spans="1:24" s="69" customFormat="1" ht="18">
      <c r="A36" s="156"/>
      <c r="B36" s="195" t="s">
        <v>131</v>
      </c>
      <c r="C36" s="177">
        <f>'Спортсм.по видах спорту'!O695</f>
        <v>1</v>
      </c>
      <c r="D36" s="174">
        <f>SUM(E36:G36)</f>
        <v>1</v>
      </c>
      <c r="E36" s="173">
        <f>'Спортсм.по видах спорту'!P695</f>
        <v>1</v>
      </c>
      <c r="F36" s="172">
        <f>'Спортсм.по видах спорту'!Q695</f>
        <v>0</v>
      </c>
      <c r="G36" s="174">
        <f>'Спортсм.по видах спорту'!R695</f>
        <v>0</v>
      </c>
      <c r="H36" s="172" t="s">
        <v>1029</v>
      </c>
      <c r="I36" s="159" t="s">
        <v>1029</v>
      </c>
      <c r="J36" s="173" t="s">
        <v>1029</v>
      </c>
      <c r="K36" s="172" t="s">
        <v>1029</v>
      </c>
      <c r="L36" s="174" t="s">
        <v>1029</v>
      </c>
      <c r="M36" s="172">
        <v>1</v>
      </c>
      <c r="N36" s="172" t="s">
        <v>1029</v>
      </c>
      <c r="O36" s="174" t="s">
        <v>1029</v>
      </c>
      <c r="P36" s="172" t="s">
        <v>1029</v>
      </c>
      <c r="Q36" s="172">
        <v>1</v>
      </c>
      <c r="R36" s="172" t="s">
        <v>1029</v>
      </c>
      <c r="S36" s="174" t="s">
        <v>1029</v>
      </c>
      <c r="T36" s="177">
        <f>'Спортсм.по видах спорту'!C689</f>
        <v>40</v>
      </c>
      <c r="U36" s="188" t="s">
        <v>1029</v>
      </c>
      <c r="V36" s="188" t="s">
        <v>1029</v>
      </c>
      <c r="W36" s="188" t="s">
        <v>1029</v>
      </c>
      <c r="X36" s="189" t="s">
        <v>1029</v>
      </c>
    </row>
    <row r="37" spans="1:24" s="69" customFormat="1" ht="18">
      <c r="A37" s="156"/>
      <c r="B37" s="195" t="s">
        <v>404</v>
      </c>
      <c r="C37" s="174" t="s">
        <v>1029</v>
      </c>
      <c r="D37" s="174" t="s">
        <v>1029</v>
      </c>
      <c r="E37" s="173" t="s">
        <v>1029</v>
      </c>
      <c r="F37" s="172" t="s">
        <v>1029</v>
      </c>
      <c r="G37" s="174" t="s">
        <v>1029</v>
      </c>
      <c r="H37" s="172" t="s">
        <v>1029</v>
      </c>
      <c r="I37" s="159" t="s">
        <v>1029</v>
      </c>
      <c r="J37" s="173" t="s">
        <v>1029</v>
      </c>
      <c r="K37" s="172" t="s">
        <v>1029</v>
      </c>
      <c r="L37" s="174" t="s">
        <v>1029</v>
      </c>
      <c r="M37" s="172" t="s">
        <v>1029</v>
      </c>
      <c r="N37" s="172" t="s">
        <v>1029</v>
      </c>
      <c r="O37" s="174" t="s">
        <v>1029</v>
      </c>
      <c r="P37" s="172" t="s">
        <v>1029</v>
      </c>
      <c r="Q37" s="172" t="s">
        <v>1029</v>
      </c>
      <c r="R37" s="172" t="s">
        <v>1029</v>
      </c>
      <c r="S37" s="174" t="s">
        <v>1029</v>
      </c>
      <c r="T37" s="177">
        <f>'Спортсм.по видах спорту'!C975</f>
        <v>26</v>
      </c>
      <c r="U37" s="188" t="s">
        <v>1029</v>
      </c>
      <c r="V37" s="188" t="s">
        <v>1029</v>
      </c>
      <c r="W37" s="188" t="s">
        <v>1029</v>
      </c>
      <c r="X37" s="189" t="s">
        <v>1029</v>
      </c>
    </row>
    <row r="38" spans="1:24" s="69" customFormat="1" ht="21" customHeight="1">
      <c r="A38" s="156"/>
      <c r="B38" s="450" t="s">
        <v>100</v>
      </c>
      <c r="C38" s="177">
        <f>'Спортсм.по видах спорту'!O1009</f>
        <v>34</v>
      </c>
      <c r="D38" s="174">
        <f>SUM(E38:G38)</f>
        <v>5</v>
      </c>
      <c r="E38" s="173">
        <f>'Спортсм.по видах спорту'!P1009</f>
        <v>1</v>
      </c>
      <c r="F38" s="172">
        <f>'Спортсм.по видах спорту'!Q1009</f>
        <v>3</v>
      </c>
      <c r="G38" s="174">
        <f>'Спортсм.по видах спорту'!R1009</f>
        <v>1</v>
      </c>
      <c r="H38" s="172">
        <f>'Спортсм.по видах спорту'!S1009</f>
        <v>5</v>
      </c>
      <c r="I38" s="159" t="s">
        <v>1029</v>
      </c>
      <c r="J38" s="173">
        <f>'Спортсм.по видах спорту'!T1009</f>
        <v>1</v>
      </c>
      <c r="K38" s="172">
        <f>'Спортсм.по видах спорту'!U1009</f>
        <v>0</v>
      </c>
      <c r="L38" s="174">
        <f>'Спортсм.по видах спорту'!V1009</f>
        <v>0</v>
      </c>
      <c r="M38" s="172">
        <v>1</v>
      </c>
      <c r="N38" s="172" t="s">
        <v>1029</v>
      </c>
      <c r="O38" s="174" t="s">
        <v>1029</v>
      </c>
      <c r="P38" s="172" t="s">
        <v>1029</v>
      </c>
      <c r="Q38" s="172">
        <v>1</v>
      </c>
      <c r="R38" s="172" t="s">
        <v>1029</v>
      </c>
      <c r="S38" s="174" t="s">
        <v>1029</v>
      </c>
      <c r="T38" s="177">
        <f>'Спортсм.по видах спорту'!C987</f>
        <v>198</v>
      </c>
      <c r="U38" s="188" t="s">
        <v>1029</v>
      </c>
      <c r="V38" s="188" t="s">
        <v>1029</v>
      </c>
      <c r="W38" s="188" t="s">
        <v>1029</v>
      </c>
      <c r="X38" s="189" t="s">
        <v>1029</v>
      </c>
    </row>
    <row r="39" spans="1:24" s="69" customFormat="1" ht="18">
      <c r="A39" s="156"/>
      <c r="B39" s="195" t="s">
        <v>1202</v>
      </c>
      <c r="C39" s="177" t="s">
        <v>1029</v>
      </c>
      <c r="D39" s="174" t="s">
        <v>1029</v>
      </c>
      <c r="E39" s="173" t="s">
        <v>1029</v>
      </c>
      <c r="F39" s="172" t="s">
        <v>1029</v>
      </c>
      <c r="G39" s="174" t="s">
        <v>1029</v>
      </c>
      <c r="H39" s="172" t="s">
        <v>1029</v>
      </c>
      <c r="I39" s="159" t="s">
        <v>1029</v>
      </c>
      <c r="J39" s="173" t="s">
        <v>1029</v>
      </c>
      <c r="K39" s="172" t="s">
        <v>1029</v>
      </c>
      <c r="L39" s="174" t="s">
        <v>1029</v>
      </c>
      <c r="M39" s="172" t="s">
        <v>1029</v>
      </c>
      <c r="N39" s="172" t="s">
        <v>1029</v>
      </c>
      <c r="O39" s="174" t="s">
        <v>1029</v>
      </c>
      <c r="P39" s="172" t="s">
        <v>1029</v>
      </c>
      <c r="Q39" s="172" t="s">
        <v>1029</v>
      </c>
      <c r="R39" s="172" t="s">
        <v>1029</v>
      </c>
      <c r="S39" s="174" t="s">
        <v>1029</v>
      </c>
      <c r="T39" s="177">
        <f>SUM('Спортсм.по видах спорту'!C1012)</f>
        <v>6</v>
      </c>
      <c r="U39" s="188" t="s">
        <v>1029</v>
      </c>
      <c r="V39" s="188" t="s">
        <v>1029</v>
      </c>
      <c r="W39" s="188" t="s">
        <v>1029</v>
      </c>
      <c r="X39" s="189" t="s">
        <v>1029</v>
      </c>
    </row>
    <row r="40" spans="1:24" s="69" customFormat="1" ht="18">
      <c r="A40" s="156"/>
      <c r="B40" s="195" t="s">
        <v>21</v>
      </c>
      <c r="C40" s="177">
        <f>SUM('Спортсм.по видах спорту'!O1068)</f>
        <v>0</v>
      </c>
      <c r="D40" s="174"/>
      <c r="E40" s="176"/>
      <c r="F40" s="175"/>
      <c r="G40" s="151"/>
      <c r="H40" s="172" t="s">
        <v>1029</v>
      </c>
      <c r="I40" s="159" t="s">
        <v>1029</v>
      </c>
      <c r="J40" s="173" t="s">
        <v>1029</v>
      </c>
      <c r="K40" s="172" t="s">
        <v>1029</v>
      </c>
      <c r="L40" s="174" t="s">
        <v>1029</v>
      </c>
      <c r="M40" s="172" t="s">
        <v>1029</v>
      </c>
      <c r="N40" s="172" t="s">
        <v>1029</v>
      </c>
      <c r="O40" s="174" t="s">
        <v>1029</v>
      </c>
      <c r="P40" s="172" t="s">
        <v>1029</v>
      </c>
      <c r="Q40" s="172" t="s">
        <v>1029</v>
      </c>
      <c r="R40" s="172" t="s">
        <v>1029</v>
      </c>
      <c r="S40" s="174" t="s">
        <v>1029</v>
      </c>
      <c r="T40" s="177">
        <f>SUM('Спортсм.по видах спорту'!C1065)</f>
        <v>0</v>
      </c>
      <c r="U40" s="188" t="s">
        <v>1029</v>
      </c>
      <c r="V40" s="188" t="s">
        <v>1029</v>
      </c>
      <c r="W40" s="188" t="s">
        <v>1029</v>
      </c>
      <c r="X40" s="189" t="s">
        <v>1029</v>
      </c>
    </row>
    <row r="41" spans="1:24" s="69" customFormat="1" ht="18">
      <c r="A41" s="910" t="s">
        <v>630</v>
      </c>
      <c r="B41" s="911"/>
      <c r="C41" s="260">
        <f aca="true" t="shared" si="2" ref="C41:T41">SUM(C6:C40)</f>
        <v>1360</v>
      </c>
      <c r="D41" s="177">
        <f t="shared" si="2"/>
        <v>89</v>
      </c>
      <c r="E41" s="177">
        <f t="shared" si="2"/>
        <v>50</v>
      </c>
      <c r="F41" s="177">
        <f t="shared" si="2"/>
        <v>20</v>
      </c>
      <c r="G41" s="177">
        <f t="shared" si="2"/>
        <v>19</v>
      </c>
      <c r="H41" s="259">
        <f t="shared" si="2"/>
        <v>81</v>
      </c>
      <c r="I41" s="177">
        <f t="shared" si="2"/>
        <v>19</v>
      </c>
      <c r="J41" s="177">
        <f t="shared" si="2"/>
        <v>9</v>
      </c>
      <c r="K41" s="177">
        <f t="shared" si="2"/>
        <v>5</v>
      </c>
      <c r="L41" s="177">
        <f t="shared" si="2"/>
        <v>7</v>
      </c>
      <c r="M41" s="177">
        <f t="shared" si="2"/>
        <v>16</v>
      </c>
      <c r="N41" s="177">
        <f t="shared" si="2"/>
        <v>2</v>
      </c>
      <c r="O41" s="177">
        <f t="shared" si="2"/>
        <v>0</v>
      </c>
      <c r="P41" s="177">
        <f t="shared" si="2"/>
        <v>0</v>
      </c>
      <c r="Q41" s="177">
        <f t="shared" si="2"/>
        <v>3</v>
      </c>
      <c r="R41" s="177">
        <f t="shared" si="2"/>
        <v>2</v>
      </c>
      <c r="S41" s="177">
        <f t="shared" si="2"/>
        <v>0</v>
      </c>
      <c r="T41" s="177">
        <f t="shared" si="2"/>
        <v>11501</v>
      </c>
      <c r="U41" s="177"/>
      <c r="V41" s="177"/>
      <c r="W41" s="177"/>
      <c r="X41" s="177"/>
    </row>
    <row r="42" spans="13:19" ht="8.25" customHeight="1">
      <c r="M42" s="138"/>
      <c r="N42" s="138"/>
      <c r="O42" s="138"/>
      <c r="P42" s="139"/>
      <c r="Q42" s="139"/>
      <c r="R42" s="139"/>
      <c r="S42" s="139"/>
    </row>
    <row r="43" spans="2:19" ht="18">
      <c r="B43" s="135" t="s">
        <v>933</v>
      </c>
      <c r="K43" s="135" t="s">
        <v>959</v>
      </c>
      <c r="M43" s="138"/>
      <c r="N43" s="138"/>
      <c r="O43" s="138"/>
      <c r="P43" s="139"/>
      <c r="Q43" s="139"/>
      <c r="R43" s="139"/>
      <c r="S43" s="139"/>
    </row>
    <row r="44" spans="13:19" ht="18">
      <c r="M44" s="138"/>
      <c r="N44" s="138"/>
      <c r="O44" s="138"/>
      <c r="P44" s="139"/>
      <c r="Q44" s="139"/>
      <c r="R44" s="139"/>
      <c r="S44" s="139"/>
    </row>
    <row r="45" spans="13:19" ht="18">
      <c r="M45" s="138"/>
      <c r="N45" s="138"/>
      <c r="O45" s="138"/>
      <c r="P45" s="139"/>
      <c r="Q45" s="139"/>
      <c r="R45" s="139"/>
      <c r="S45" s="139"/>
    </row>
    <row r="46" spans="13:19" ht="18.75">
      <c r="M46" s="138"/>
      <c r="N46" s="138"/>
      <c r="O46" s="138"/>
      <c r="P46" s="139"/>
      <c r="Q46" s="139"/>
      <c r="R46" s="139"/>
      <c r="S46" s="139"/>
    </row>
    <row r="47" spans="13:19" ht="18.75">
      <c r="M47" s="138"/>
      <c r="N47" s="138"/>
      <c r="O47" s="138"/>
      <c r="P47" s="139"/>
      <c r="Q47" s="139"/>
      <c r="R47" s="139"/>
      <c r="S47" s="139"/>
    </row>
    <row r="48" spans="13:19" ht="18.75">
      <c r="M48" s="138"/>
      <c r="N48" s="138"/>
      <c r="O48" s="138"/>
      <c r="P48" s="139"/>
      <c r="Q48" s="139"/>
      <c r="R48" s="139"/>
      <c r="S48" s="139"/>
    </row>
    <row r="49" spans="13:19" ht="18.75">
      <c r="M49" s="138"/>
      <c r="N49" s="138"/>
      <c r="O49" s="138"/>
      <c r="P49" s="139"/>
      <c r="Q49" s="139"/>
      <c r="R49" s="139"/>
      <c r="S49" s="139"/>
    </row>
    <row r="50" spans="13:19" ht="18.75">
      <c r="M50" s="138"/>
      <c r="N50" s="138"/>
      <c r="O50" s="138"/>
      <c r="P50" s="139"/>
      <c r="Q50" s="139"/>
      <c r="R50" s="139"/>
      <c r="S50" s="139"/>
    </row>
    <row r="51" spans="13:19" ht="18.75">
      <c r="M51" s="138"/>
      <c r="N51" s="138"/>
      <c r="O51" s="138"/>
      <c r="P51" s="139"/>
      <c r="Q51" s="139"/>
      <c r="R51" s="139"/>
      <c r="S51" s="139"/>
    </row>
    <row r="52" spans="13:19" ht="18.75">
      <c r="M52" s="138"/>
      <c r="N52" s="138"/>
      <c r="O52" s="138"/>
      <c r="P52" s="139"/>
      <c r="Q52" s="139"/>
      <c r="R52" s="139"/>
      <c r="S52" s="139"/>
    </row>
    <row r="53" spans="13:19" ht="18.75">
      <c r="M53" s="138"/>
      <c r="N53" s="138"/>
      <c r="O53" s="138"/>
      <c r="P53" s="139"/>
      <c r="Q53" s="139"/>
      <c r="R53" s="139"/>
      <c r="S53" s="139"/>
    </row>
    <row r="54" spans="13:19" ht="18.75">
      <c r="M54" s="138"/>
      <c r="N54" s="138"/>
      <c r="O54" s="138"/>
      <c r="P54" s="139"/>
      <c r="Q54" s="139"/>
      <c r="R54" s="139"/>
      <c r="S54" s="139"/>
    </row>
    <row r="55" spans="13:19" ht="18.75">
      <c r="M55" s="138"/>
      <c r="N55" s="138"/>
      <c r="O55" s="138"/>
      <c r="P55" s="139"/>
      <c r="Q55" s="139"/>
      <c r="R55" s="139"/>
      <c r="S55" s="139"/>
    </row>
    <row r="56" spans="13:19" ht="18.75">
      <c r="M56" s="138"/>
      <c r="N56" s="138"/>
      <c r="O56" s="138"/>
      <c r="P56" s="139"/>
      <c r="Q56" s="139"/>
      <c r="R56" s="139"/>
      <c r="S56" s="139"/>
    </row>
    <row r="57" spans="13:19" ht="18.75">
      <c r="M57" s="138"/>
      <c r="N57" s="138"/>
      <c r="O57" s="138"/>
      <c r="P57" s="139"/>
      <c r="Q57" s="139"/>
      <c r="R57" s="139"/>
      <c r="S57" s="139"/>
    </row>
    <row r="58" spans="13:19" ht="18.75">
      <c r="M58" s="138"/>
      <c r="N58" s="138"/>
      <c r="O58" s="138"/>
      <c r="P58" s="139"/>
      <c r="Q58" s="139"/>
      <c r="R58" s="139"/>
      <c r="S58" s="139"/>
    </row>
    <row r="59" spans="13:19" ht="18.75">
      <c r="M59" s="138"/>
      <c r="N59" s="138"/>
      <c r="O59" s="138"/>
      <c r="P59" s="139"/>
      <c r="Q59" s="139"/>
      <c r="R59" s="139"/>
      <c r="S59" s="139"/>
    </row>
    <row r="60" spans="13:19" ht="18.75">
      <c r="M60" s="138"/>
      <c r="N60" s="138"/>
      <c r="O60" s="138"/>
      <c r="P60" s="139"/>
      <c r="Q60" s="139"/>
      <c r="R60" s="139"/>
      <c r="S60" s="139"/>
    </row>
    <row r="61" spans="13:19" ht="18.75">
      <c r="M61" s="138"/>
      <c r="N61" s="138"/>
      <c r="O61" s="138"/>
      <c r="P61" s="139"/>
      <c r="Q61" s="139"/>
      <c r="R61" s="139"/>
      <c r="S61" s="139"/>
    </row>
    <row r="62" spans="13:19" ht="18.75">
      <c r="M62" s="138"/>
      <c r="N62" s="138"/>
      <c r="O62" s="138"/>
      <c r="P62" s="139"/>
      <c r="Q62" s="139"/>
      <c r="R62" s="139"/>
      <c r="S62" s="139"/>
    </row>
    <row r="63" spans="13:19" ht="18.75">
      <c r="M63" s="138"/>
      <c r="N63" s="138"/>
      <c r="O63" s="138"/>
      <c r="P63" s="139"/>
      <c r="Q63" s="139"/>
      <c r="R63" s="139"/>
      <c r="S63" s="139"/>
    </row>
    <row r="64" spans="13:19" ht="18.75">
      <c r="M64" s="138"/>
      <c r="N64" s="138"/>
      <c r="O64" s="138"/>
      <c r="P64" s="139"/>
      <c r="Q64" s="139"/>
      <c r="R64" s="139"/>
      <c r="S64" s="139"/>
    </row>
    <row r="65" spans="16:19" ht="18.75">
      <c r="P65" s="139"/>
      <c r="Q65" s="139"/>
      <c r="R65" s="139"/>
      <c r="S65" s="139"/>
    </row>
    <row r="66" spans="16:19" ht="18.75">
      <c r="P66" s="139"/>
      <c r="Q66" s="139"/>
      <c r="R66" s="139"/>
      <c r="S66" s="139"/>
    </row>
    <row r="67" spans="16:19" ht="18.75">
      <c r="P67" s="139"/>
      <c r="Q67" s="139"/>
      <c r="R67" s="139"/>
      <c r="S67" s="139"/>
    </row>
    <row r="68" spans="16:19" ht="18.75">
      <c r="P68" s="139"/>
      <c r="Q68" s="139"/>
      <c r="R68" s="139"/>
      <c r="S68" s="139"/>
    </row>
    <row r="69" spans="16:19" ht="18.75">
      <c r="P69" s="139"/>
      <c r="Q69" s="139"/>
      <c r="R69" s="139"/>
      <c r="S69" s="139"/>
    </row>
    <row r="70" spans="16:19" ht="18.75">
      <c r="P70" s="139"/>
      <c r="Q70" s="139"/>
      <c r="R70" s="139"/>
      <c r="S70" s="139"/>
    </row>
    <row r="71" spans="16:19" ht="18.75">
      <c r="P71" s="139"/>
      <c r="Q71" s="139"/>
      <c r="R71" s="139"/>
      <c r="S71" s="139"/>
    </row>
    <row r="72" spans="16:19" ht="18.75">
      <c r="P72" s="139"/>
      <c r="Q72" s="139"/>
      <c r="R72" s="139"/>
      <c r="S72" s="139"/>
    </row>
    <row r="73" spans="16:19" ht="18.75">
      <c r="P73" s="139"/>
      <c r="Q73" s="139"/>
      <c r="R73" s="139"/>
      <c r="S73" s="139"/>
    </row>
    <row r="74" spans="16:19" ht="18.75">
      <c r="P74" s="139"/>
      <c r="Q74" s="139"/>
      <c r="R74" s="139"/>
      <c r="S74" s="139"/>
    </row>
  </sheetData>
  <sheetProtection/>
  <mergeCells count="22">
    <mergeCell ref="W4:W5"/>
    <mergeCell ref="Q4:Q5"/>
    <mergeCell ref="C4:C5"/>
    <mergeCell ref="I4:L4"/>
    <mergeCell ref="S4:S5"/>
    <mergeCell ref="U2:X2"/>
    <mergeCell ref="M3:O4"/>
    <mergeCell ref="X4:X5"/>
    <mergeCell ref="U3:X3"/>
    <mergeCell ref="T3:T5"/>
    <mergeCell ref="V4:V5"/>
    <mergeCell ref="U4:U5"/>
    <mergeCell ref="P3:S3"/>
    <mergeCell ref="P4:P5"/>
    <mergeCell ref="R4:R5"/>
    <mergeCell ref="A41:B41"/>
    <mergeCell ref="A3:A5"/>
    <mergeCell ref="B3:B5"/>
    <mergeCell ref="H4:H5"/>
    <mergeCell ref="H3:L3"/>
    <mergeCell ref="C3:G3"/>
    <mergeCell ref="D4:G4"/>
  </mergeCells>
  <printOptions gridLines="1" horizontalCentered="1"/>
  <pageMargins left="0.31496062992125984" right="0.2755905511811024" top="0.53" bottom="0.37" header="0.41" footer="0.2"/>
  <pageSetup fitToHeight="1" fitToWidth="1" horizontalDpi="600" verticalDpi="600" orientation="landscape" paperSize="9" scale="72" r:id="rId3"/>
  <headerFooter alignWithMargins="0">
    <oddFooter>&amp;L&amp;Z&amp;F Лист:&amp;A&amp;R&amp;D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P26" sqref="P26"/>
    </sheetView>
  </sheetViews>
  <sheetFormatPr defaultColWidth="9.375" defaultRowHeight="12.75"/>
  <cols>
    <col min="1" max="1" width="2.875" style="205" customWidth="1"/>
    <col min="2" max="2" width="23.75390625" style="205" customWidth="1"/>
    <col min="3" max="3" width="15.75390625" style="216" customWidth="1"/>
    <col min="4" max="4" width="6.00390625" style="216" customWidth="1"/>
    <col min="5" max="5" width="9.125" style="217" customWidth="1"/>
    <col min="6" max="6" width="15.00390625" style="216" customWidth="1"/>
    <col min="7" max="7" width="6.125" style="216" customWidth="1"/>
    <col min="8" max="8" width="5.25390625" style="216" customWidth="1"/>
    <col min="9" max="9" width="5.625" style="217" customWidth="1"/>
    <col min="10" max="10" width="18.00390625" style="217" customWidth="1"/>
    <col min="11" max="11" width="6.00390625" style="217" customWidth="1"/>
    <col min="12" max="12" width="7.875" style="217" customWidth="1"/>
    <col min="13" max="13" width="17.75390625" style="217" customWidth="1"/>
    <col min="14" max="14" width="7.125" style="217" customWidth="1"/>
    <col min="15" max="15" width="7.875" style="217" customWidth="1"/>
    <col min="16" max="16" width="13.375" style="217" customWidth="1"/>
    <col min="17" max="17" width="6.125" style="217" customWidth="1"/>
    <col min="18" max="18" width="7.375" style="217" customWidth="1"/>
    <col min="19" max="16384" width="9.375" style="205" customWidth="1"/>
  </cols>
  <sheetData>
    <row r="1" spans="1:18" s="215" customFormat="1" ht="15">
      <c r="A1" s="934" t="s">
        <v>808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332"/>
      <c r="Q1" s="332"/>
      <c r="R1" s="332"/>
    </row>
    <row r="2" spans="1:18" s="215" customFormat="1" ht="9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5" s="202" customFormat="1" ht="51.75" customHeight="1">
      <c r="A3" s="936" t="s">
        <v>1018</v>
      </c>
      <c r="B3" s="936" t="s">
        <v>1019</v>
      </c>
      <c r="C3" s="938" t="s">
        <v>175</v>
      </c>
      <c r="D3" s="939"/>
      <c r="E3" s="940"/>
      <c r="F3" s="936" t="s">
        <v>761</v>
      </c>
      <c r="G3" s="936"/>
      <c r="H3" s="936"/>
      <c r="I3" s="936"/>
      <c r="J3" s="935" t="s">
        <v>622</v>
      </c>
      <c r="K3" s="935"/>
      <c r="L3" s="935"/>
      <c r="M3" s="937" t="s">
        <v>560</v>
      </c>
      <c r="N3" s="937"/>
      <c r="O3" s="937"/>
    </row>
    <row r="4" spans="1:15" s="202" customFormat="1" ht="44.25" customHeight="1">
      <c r="A4" s="936"/>
      <c r="B4" s="936"/>
      <c r="C4" s="201" t="s">
        <v>2</v>
      </c>
      <c r="D4" s="201" t="s">
        <v>1017</v>
      </c>
      <c r="E4" s="201" t="s">
        <v>568</v>
      </c>
      <c r="F4" s="201" t="s">
        <v>2</v>
      </c>
      <c r="G4" s="201" t="s">
        <v>1017</v>
      </c>
      <c r="H4" s="201" t="s">
        <v>554</v>
      </c>
      <c r="I4" s="201" t="s">
        <v>924</v>
      </c>
      <c r="J4" s="201" t="s">
        <v>2</v>
      </c>
      <c r="K4" s="201" t="s">
        <v>1017</v>
      </c>
      <c r="L4" s="201" t="s">
        <v>935</v>
      </c>
      <c r="M4" s="201" t="s">
        <v>2</v>
      </c>
      <c r="N4" s="201" t="s">
        <v>1017</v>
      </c>
      <c r="O4" s="201" t="s">
        <v>935</v>
      </c>
    </row>
    <row r="5" spans="1:15" ht="15" customHeight="1">
      <c r="A5" s="203"/>
      <c r="B5" s="204" t="s">
        <v>672</v>
      </c>
      <c r="C5" s="201" t="s">
        <v>1029</v>
      </c>
      <c r="D5" s="201" t="s">
        <v>1029</v>
      </c>
      <c r="E5" s="201" t="s">
        <v>1029</v>
      </c>
      <c r="F5" s="415" t="s">
        <v>1029</v>
      </c>
      <c r="G5" s="201" t="s">
        <v>1029</v>
      </c>
      <c r="H5" s="201"/>
      <c r="I5" s="201" t="s">
        <v>1029</v>
      </c>
      <c r="J5" s="201" t="s">
        <v>1029</v>
      </c>
      <c r="K5" s="201"/>
      <c r="L5" s="316"/>
      <c r="M5" s="201" t="s">
        <v>1029</v>
      </c>
      <c r="N5" s="201"/>
      <c r="O5" s="201"/>
    </row>
    <row r="6" spans="1:15" ht="14.25">
      <c r="A6" s="203"/>
      <c r="B6" s="204" t="s">
        <v>5</v>
      </c>
      <c r="C6" s="201" t="s">
        <v>1029</v>
      </c>
      <c r="D6" s="201" t="s">
        <v>1029</v>
      </c>
      <c r="E6" s="201" t="s">
        <v>1029</v>
      </c>
      <c r="F6" s="416" t="s">
        <v>803</v>
      </c>
      <c r="G6" s="420" t="s">
        <v>556</v>
      </c>
      <c r="H6" s="206">
        <v>0</v>
      </c>
      <c r="I6" s="206"/>
      <c r="J6" s="201" t="s">
        <v>1029</v>
      </c>
      <c r="K6" s="201"/>
      <c r="L6" s="316"/>
      <c r="M6" s="453" t="s">
        <v>623</v>
      </c>
      <c r="N6" s="452">
        <v>1</v>
      </c>
      <c r="O6" s="201"/>
    </row>
    <row r="7" spans="1:15" ht="15.75" customHeight="1">
      <c r="A7" s="222"/>
      <c r="B7" s="204" t="s">
        <v>1106</v>
      </c>
      <c r="C7" s="207"/>
      <c r="D7" s="201"/>
      <c r="E7" s="201"/>
      <c r="F7" s="416" t="s">
        <v>762</v>
      </c>
      <c r="G7" s="206" t="s">
        <v>103</v>
      </c>
      <c r="H7" s="206"/>
      <c r="I7" s="206"/>
      <c r="J7" s="208" t="s">
        <v>809</v>
      </c>
      <c r="K7" s="206">
        <v>1</v>
      </c>
      <c r="L7" s="206">
        <v>3</v>
      </c>
      <c r="M7" s="201" t="s">
        <v>1029</v>
      </c>
      <c r="N7" s="201"/>
      <c r="O7" s="201"/>
    </row>
    <row r="8" spans="1:15" ht="15.75" customHeight="1">
      <c r="A8" s="203"/>
      <c r="B8" s="204" t="s">
        <v>1154</v>
      </c>
      <c r="C8" s="207">
        <v>43434</v>
      </c>
      <c r="D8" s="201" t="s">
        <v>1155</v>
      </c>
      <c r="E8" s="201">
        <v>6</v>
      </c>
      <c r="F8" s="415" t="s">
        <v>1029</v>
      </c>
      <c r="G8" s="451" t="s">
        <v>102</v>
      </c>
      <c r="H8" s="201"/>
      <c r="I8" s="201" t="s">
        <v>1029</v>
      </c>
      <c r="J8" s="201" t="s">
        <v>1029</v>
      </c>
      <c r="K8" s="201"/>
      <c r="L8" s="316"/>
      <c r="M8" s="201" t="s">
        <v>1029</v>
      </c>
      <c r="N8" s="201"/>
      <c r="O8" s="201"/>
    </row>
    <row r="9" spans="1:15" ht="14.25">
      <c r="A9" s="222"/>
      <c r="B9" s="204" t="s">
        <v>1107</v>
      </c>
      <c r="C9" s="201" t="s">
        <v>1029</v>
      </c>
      <c r="D9" s="201" t="s">
        <v>1029</v>
      </c>
      <c r="E9" s="201" t="s">
        <v>1029</v>
      </c>
      <c r="F9" s="416" t="s">
        <v>762</v>
      </c>
      <c r="G9" s="206" t="s">
        <v>1178</v>
      </c>
      <c r="H9" s="206"/>
      <c r="I9" s="206"/>
      <c r="J9" s="208" t="s">
        <v>809</v>
      </c>
      <c r="K9" s="206">
        <v>1</v>
      </c>
      <c r="L9" s="206">
        <v>5</v>
      </c>
      <c r="M9" s="201" t="s">
        <v>1029</v>
      </c>
      <c r="N9" s="201"/>
      <c r="O9" s="201"/>
    </row>
    <row r="10" spans="1:15" ht="14.25">
      <c r="A10" s="222"/>
      <c r="B10" s="204" t="s">
        <v>1179</v>
      </c>
      <c r="C10" s="207"/>
      <c r="D10" s="201"/>
      <c r="E10" s="201"/>
      <c r="F10" s="416"/>
      <c r="G10" s="206"/>
      <c r="H10" s="206"/>
      <c r="I10" s="206"/>
      <c r="J10" s="201" t="s">
        <v>1029</v>
      </c>
      <c r="K10" s="201"/>
      <c r="L10" s="316"/>
      <c r="M10" s="201" t="s">
        <v>1029</v>
      </c>
      <c r="N10" s="201"/>
      <c r="O10" s="201"/>
    </row>
    <row r="11" spans="1:15" ht="14.25">
      <c r="A11" s="203"/>
      <c r="B11" s="204" t="s">
        <v>663</v>
      </c>
      <c r="C11" s="201" t="s">
        <v>1029</v>
      </c>
      <c r="D11" s="201" t="s">
        <v>1029</v>
      </c>
      <c r="E11" s="201" t="s">
        <v>1029</v>
      </c>
      <c r="F11" s="415" t="s">
        <v>1029</v>
      </c>
      <c r="G11" s="201" t="s">
        <v>1029</v>
      </c>
      <c r="H11" s="201"/>
      <c r="I11" s="201" t="s">
        <v>1029</v>
      </c>
      <c r="J11" s="201" t="s">
        <v>1029</v>
      </c>
      <c r="K11" s="201"/>
      <c r="L11" s="316"/>
      <c r="M11" s="201" t="s">
        <v>1029</v>
      </c>
      <c r="N11" s="201"/>
      <c r="O11" s="201"/>
    </row>
    <row r="12" spans="1:15" ht="16.5" customHeight="1">
      <c r="A12" s="222"/>
      <c r="B12" s="204" t="s">
        <v>1040</v>
      </c>
      <c r="C12" s="201" t="s">
        <v>1029</v>
      </c>
      <c r="D12" s="201" t="s">
        <v>1029</v>
      </c>
      <c r="E12" s="201" t="s">
        <v>1029</v>
      </c>
      <c r="F12" s="415" t="s">
        <v>805</v>
      </c>
      <c r="G12" s="420" t="s">
        <v>556</v>
      </c>
      <c r="H12" s="206">
        <v>0</v>
      </c>
      <c r="I12" s="201">
        <v>9</v>
      </c>
      <c r="J12" s="453" t="s">
        <v>39</v>
      </c>
      <c r="K12" s="201"/>
      <c r="L12" s="201"/>
      <c r="M12" s="201" t="s">
        <v>1029</v>
      </c>
      <c r="N12" s="201"/>
      <c r="O12" s="201"/>
    </row>
    <row r="13" spans="1:15" ht="16.5" customHeight="1">
      <c r="A13" s="203"/>
      <c r="B13" s="204" t="s">
        <v>804</v>
      </c>
      <c r="C13" s="201" t="s">
        <v>1029</v>
      </c>
      <c r="D13" s="201" t="s">
        <v>1029</v>
      </c>
      <c r="E13" s="201" t="s">
        <v>1029</v>
      </c>
      <c r="F13" s="415" t="s">
        <v>806</v>
      </c>
      <c r="G13" s="420" t="s">
        <v>556</v>
      </c>
      <c r="H13" s="206">
        <v>0</v>
      </c>
      <c r="I13" s="201">
        <v>5</v>
      </c>
      <c r="J13" s="201" t="s">
        <v>1029</v>
      </c>
      <c r="K13" s="201"/>
      <c r="L13" s="316"/>
      <c r="M13" s="201" t="s">
        <v>1029</v>
      </c>
      <c r="N13" s="201"/>
      <c r="O13" s="201"/>
    </row>
    <row r="14" spans="1:15" ht="14.25">
      <c r="A14" s="203"/>
      <c r="B14" s="204" t="s">
        <v>1020</v>
      </c>
      <c r="C14" s="201" t="s">
        <v>1029</v>
      </c>
      <c r="D14" s="201" t="s">
        <v>1029</v>
      </c>
      <c r="E14" s="201" t="s">
        <v>1029</v>
      </c>
      <c r="F14" s="417"/>
      <c r="G14" s="201"/>
      <c r="H14" s="201"/>
      <c r="I14" s="201" t="s">
        <v>1029</v>
      </c>
      <c r="J14" s="208" t="s">
        <v>809</v>
      </c>
      <c r="K14" s="206">
        <v>1</v>
      </c>
      <c r="L14" s="206">
        <v>4</v>
      </c>
      <c r="M14" s="201" t="s">
        <v>1029</v>
      </c>
      <c r="N14" s="201"/>
      <c r="O14" s="201"/>
    </row>
    <row r="15" spans="1:15" ht="28.5">
      <c r="A15" s="203"/>
      <c r="B15" s="204" t="s">
        <v>1065</v>
      </c>
      <c r="C15" s="201" t="s">
        <v>1029</v>
      </c>
      <c r="D15" s="201" t="s">
        <v>1029</v>
      </c>
      <c r="E15" s="201" t="s">
        <v>1029</v>
      </c>
      <c r="F15" s="418"/>
      <c r="G15" s="206" t="s">
        <v>1029</v>
      </c>
      <c r="H15" s="206"/>
      <c r="I15" s="206"/>
      <c r="J15" s="201" t="s">
        <v>1029</v>
      </c>
      <c r="K15" s="201"/>
      <c r="L15" s="316"/>
      <c r="M15" s="201" t="s">
        <v>1029</v>
      </c>
      <c r="N15" s="201"/>
      <c r="O15" s="201"/>
    </row>
    <row r="16" spans="1:15" ht="14.25">
      <c r="A16" s="222"/>
      <c r="B16" s="204" t="s">
        <v>1104</v>
      </c>
      <c r="C16" s="207" t="s">
        <v>1176</v>
      </c>
      <c r="D16" s="201">
        <v>2</v>
      </c>
      <c r="E16" s="201"/>
      <c r="F16" s="416"/>
      <c r="G16" s="206"/>
      <c r="H16" s="206"/>
      <c r="I16" s="206"/>
      <c r="J16" s="453" t="s">
        <v>39</v>
      </c>
      <c r="K16" s="201"/>
      <c r="L16" s="201"/>
      <c r="M16" s="201" t="s">
        <v>1029</v>
      </c>
      <c r="N16" s="201"/>
      <c r="O16" s="201"/>
    </row>
    <row r="17" spans="1:15" ht="14.25">
      <c r="A17" s="222"/>
      <c r="B17" s="204" t="s">
        <v>1105</v>
      </c>
      <c r="C17" s="207" t="s">
        <v>1176</v>
      </c>
      <c r="D17" s="201">
        <v>1</v>
      </c>
      <c r="E17" s="201"/>
      <c r="F17" s="416"/>
      <c r="G17" s="206"/>
      <c r="H17" s="206"/>
      <c r="I17" s="206"/>
      <c r="J17" s="453" t="s">
        <v>39</v>
      </c>
      <c r="K17" s="201"/>
      <c r="L17" s="201"/>
      <c r="M17" s="453" t="s">
        <v>82</v>
      </c>
      <c r="N17" s="452">
        <v>1</v>
      </c>
      <c r="O17" s="201"/>
    </row>
    <row r="18" spans="1:15" ht="14.25">
      <c r="A18" s="222"/>
      <c r="B18" s="204" t="s">
        <v>1016</v>
      </c>
      <c r="C18" s="201" t="s">
        <v>1029</v>
      </c>
      <c r="D18" s="201" t="s">
        <v>1029</v>
      </c>
      <c r="E18" s="201" t="s">
        <v>1029</v>
      </c>
      <c r="F18" s="416"/>
      <c r="G18" s="206"/>
      <c r="H18" s="206"/>
      <c r="I18" s="206"/>
      <c r="J18" s="453" t="s">
        <v>39</v>
      </c>
      <c r="K18" s="201"/>
      <c r="L18" s="316"/>
      <c r="M18" s="201" t="s">
        <v>1029</v>
      </c>
      <c r="N18" s="201"/>
      <c r="O18" s="201"/>
    </row>
    <row r="19" spans="1:15" ht="14.25">
      <c r="A19" s="222"/>
      <c r="B19" s="204" t="s">
        <v>209</v>
      </c>
      <c r="C19" s="201"/>
      <c r="D19" s="201"/>
      <c r="E19" s="201"/>
      <c r="F19" s="416" t="s">
        <v>807</v>
      </c>
      <c r="G19" s="420" t="s">
        <v>556</v>
      </c>
      <c r="H19" s="206">
        <v>0</v>
      </c>
      <c r="I19" s="206">
        <v>11</v>
      </c>
      <c r="J19" s="201" t="s">
        <v>1029</v>
      </c>
      <c r="K19" s="201"/>
      <c r="L19" s="201"/>
      <c r="M19" s="201" t="s">
        <v>1029</v>
      </c>
      <c r="N19" s="201"/>
      <c r="O19" s="201"/>
    </row>
    <row r="20" spans="1:15" ht="15" customHeight="1">
      <c r="A20" s="203"/>
      <c r="B20" s="204" t="s">
        <v>1143</v>
      </c>
      <c r="C20" s="207"/>
      <c r="D20" s="201"/>
      <c r="E20" s="201"/>
      <c r="F20" s="423" t="s">
        <v>925</v>
      </c>
      <c r="G20" s="201"/>
      <c r="H20" s="201"/>
      <c r="I20" s="201"/>
      <c r="J20" s="201" t="s">
        <v>1029</v>
      </c>
      <c r="K20" s="201"/>
      <c r="L20" s="201"/>
      <c r="M20" s="201" t="s">
        <v>1029</v>
      </c>
      <c r="N20" s="201"/>
      <c r="O20" s="201"/>
    </row>
    <row r="21" spans="1:15" ht="15.75" customHeight="1">
      <c r="A21" s="222"/>
      <c r="B21" s="204" t="s">
        <v>963</v>
      </c>
      <c r="C21" s="201" t="s">
        <v>1029</v>
      </c>
      <c r="D21" s="201" t="s">
        <v>1029</v>
      </c>
      <c r="E21" s="201" t="s">
        <v>1029</v>
      </c>
      <c r="F21" s="415" t="s">
        <v>1029</v>
      </c>
      <c r="G21" s="201" t="s">
        <v>1029</v>
      </c>
      <c r="H21" s="201"/>
      <c r="I21" s="201" t="s">
        <v>1029</v>
      </c>
      <c r="J21" s="453" t="s">
        <v>39</v>
      </c>
      <c r="K21" s="201"/>
      <c r="L21" s="201"/>
      <c r="M21" s="201" t="s">
        <v>1029</v>
      </c>
      <c r="N21" s="201"/>
      <c r="O21" s="201"/>
    </row>
    <row r="22" spans="1:15" ht="14.25">
      <c r="A22" s="203"/>
      <c r="B22" s="204" t="s">
        <v>687</v>
      </c>
      <c r="C22" s="207">
        <v>43434</v>
      </c>
      <c r="D22" s="201">
        <v>3</v>
      </c>
      <c r="E22" s="201">
        <v>5</v>
      </c>
      <c r="F22" s="416" t="s">
        <v>766</v>
      </c>
      <c r="G22" s="420">
        <v>10</v>
      </c>
      <c r="H22" s="203">
        <v>159</v>
      </c>
      <c r="I22" s="206">
        <v>15</v>
      </c>
      <c r="J22" s="201" t="s">
        <v>1029</v>
      </c>
      <c r="K22" s="201"/>
      <c r="L22" s="201"/>
      <c r="M22" s="201" t="s">
        <v>1029</v>
      </c>
      <c r="N22" s="201"/>
      <c r="O22" s="201"/>
    </row>
    <row r="23" spans="1:15" ht="14.25">
      <c r="A23" s="203"/>
      <c r="B23" s="204" t="s">
        <v>1177</v>
      </c>
      <c r="C23" s="201" t="s">
        <v>1029</v>
      </c>
      <c r="D23" s="201" t="s">
        <v>1029</v>
      </c>
      <c r="E23" s="201" t="s">
        <v>1029</v>
      </c>
      <c r="F23" s="416"/>
      <c r="G23" s="420" t="s">
        <v>923</v>
      </c>
      <c r="H23" s="206">
        <v>123</v>
      </c>
      <c r="I23" s="206">
        <v>10</v>
      </c>
      <c r="J23" s="201" t="s">
        <v>1029</v>
      </c>
      <c r="K23" s="201"/>
      <c r="L23" s="201"/>
      <c r="M23" s="201" t="s">
        <v>1029</v>
      </c>
      <c r="N23" s="201"/>
      <c r="O23" s="201"/>
    </row>
    <row r="24" spans="1:15" ht="15">
      <c r="A24" s="203"/>
      <c r="B24" s="204" t="s">
        <v>686</v>
      </c>
      <c r="C24" s="333"/>
      <c r="D24" s="201"/>
      <c r="E24" s="201"/>
      <c r="F24" s="416"/>
      <c r="G24" s="206" t="s">
        <v>1029</v>
      </c>
      <c r="H24" s="206"/>
      <c r="I24" s="206"/>
      <c r="J24" s="201" t="s">
        <v>1029</v>
      </c>
      <c r="K24" s="201"/>
      <c r="L24" s="201"/>
      <c r="M24" s="201" t="s">
        <v>1029</v>
      </c>
      <c r="N24" s="201"/>
      <c r="O24" s="201"/>
    </row>
    <row r="25" spans="1:15" ht="15">
      <c r="A25" s="203"/>
      <c r="B25" s="204" t="s">
        <v>1206</v>
      </c>
      <c r="C25" s="387"/>
      <c r="D25" s="201"/>
      <c r="E25" s="201"/>
      <c r="F25" s="416"/>
      <c r="G25" s="206" t="s">
        <v>1029</v>
      </c>
      <c r="H25" s="206"/>
      <c r="I25" s="206"/>
      <c r="J25" s="201" t="s">
        <v>1029</v>
      </c>
      <c r="K25" s="201"/>
      <c r="L25" s="201"/>
      <c r="M25" s="201" t="s">
        <v>1029</v>
      </c>
      <c r="N25" s="201"/>
      <c r="O25" s="201"/>
    </row>
    <row r="26" spans="1:15" ht="15.75" customHeight="1">
      <c r="A26" s="158"/>
      <c r="B26" s="204" t="s">
        <v>665</v>
      </c>
      <c r="C26" s="201" t="s">
        <v>1029</v>
      </c>
      <c r="D26" s="201" t="s">
        <v>1029</v>
      </c>
      <c r="E26" s="201" t="s">
        <v>1029</v>
      </c>
      <c r="F26" s="415" t="s">
        <v>1029</v>
      </c>
      <c r="G26" s="201" t="s">
        <v>1029</v>
      </c>
      <c r="H26" s="201"/>
      <c r="I26" s="201" t="s">
        <v>1029</v>
      </c>
      <c r="J26" s="201" t="s">
        <v>1029</v>
      </c>
      <c r="K26" s="201"/>
      <c r="L26" s="201"/>
      <c r="M26" s="201" t="s">
        <v>1029</v>
      </c>
      <c r="N26" s="201"/>
      <c r="O26" s="201"/>
    </row>
    <row r="27" spans="1:15" ht="14.25">
      <c r="A27" s="222"/>
      <c r="B27" s="204" t="s">
        <v>1025</v>
      </c>
      <c r="C27" s="207">
        <v>43391</v>
      </c>
      <c r="D27" s="201">
        <v>3</v>
      </c>
      <c r="F27" s="416" t="s">
        <v>802</v>
      </c>
      <c r="G27" s="420" t="s">
        <v>556</v>
      </c>
      <c r="H27" s="206">
        <v>0</v>
      </c>
      <c r="I27" s="206">
        <v>14</v>
      </c>
      <c r="J27" s="453" t="s">
        <v>39</v>
      </c>
      <c r="K27" s="201"/>
      <c r="L27" s="201"/>
      <c r="M27" s="453" t="s">
        <v>82</v>
      </c>
      <c r="N27" s="452">
        <v>1</v>
      </c>
      <c r="O27" s="201"/>
    </row>
    <row r="28" spans="1:15" ht="14.25">
      <c r="A28" s="203"/>
      <c r="B28" s="204" t="s">
        <v>629</v>
      </c>
      <c r="C28" s="201" t="s">
        <v>1029</v>
      </c>
      <c r="D28" s="201" t="s">
        <v>1029</v>
      </c>
      <c r="E28" s="201" t="s">
        <v>1029</v>
      </c>
      <c r="F28" s="416" t="s">
        <v>555</v>
      </c>
      <c r="G28" s="420">
        <v>5</v>
      </c>
      <c r="H28" s="206"/>
      <c r="I28" s="206"/>
      <c r="J28" s="201" t="s">
        <v>1029</v>
      </c>
      <c r="K28" s="201"/>
      <c r="L28" s="201"/>
      <c r="M28" s="201" t="s">
        <v>1029</v>
      </c>
      <c r="N28" s="201"/>
      <c r="O28" s="201"/>
    </row>
    <row r="29" spans="1:15" ht="28.5">
      <c r="A29" s="203"/>
      <c r="B29" s="204" t="s">
        <v>624</v>
      </c>
      <c r="C29" s="207" t="s">
        <v>1176</v>
      </c>
      <c r="D29" s="158">
        <v>2</v>
      </c>
      <c r="E29" s="201"/>
      <c r="F29" s="415" t="s">
        <v>1029</v>
      </c>
      <c r="G29" s="451">
        <v>5</v>
      </c>
      <c r="H29" s="201"/>
      <c r="I29" s="201" t="s">
        <v>1029</v>
      </c>
      <c r="J29" s="201" t="s">
        <v>1029</v>
      </c>
      <c r="K29" s="201"/>
      <c r="L29" s="201"/>
      <c r="M29" s="453" t="s">
        <v>623</v>
      </c>
      <c r="N29" s="452">
        <v>1</v>
      </c>
      <c r="O29" s="201"/>
    </row>
    <row r="30" spans="1:15" ht="14.25">
      <c r="A30" s="203"/>
      <c r="B30" s="204" t="s">
        <v>236</v>
      </c>
      <c r="C30" s="207">
        <v>43423</v>
      </c>
      <c r="D30" s="201">
        <v>2</v>
      </c>
      <c r="E30" s="201">
        <v>4</v>
      </c>
      <c r="F30" s="416" t="s">
        <v>555</v>
      </c>
      <c r="G30" s="420">
        <v>4</v>
      </c>
      <c r="H30" s="206"/>
      <c r="I30" s="206"/>
      <c r="J30" s="201" t="s">
        <v>1029</v>
      </c>
      <c r="K30" s="201"/>
      <c r="L30" s="201"/>
      <c r="M30" s="201" t="s">
        <v>1029</v>
      </c>
      <c r="N30" s="201"/>
      <c r="O30" s="201"/>
    </row>
    <row r="31" spans="1:15" ht="14.25">
      <c r="A31" s="203"/>
      <c r="B31" s="204" t="s">
        <v>1006</v>
      </c>
      <c r="C31" s="207"/>
      <c r="D31" s="201"/>
      <c r="E31" s="201"/>
      <c r="F31" s="416"/>
      <c r="G31" s="420" t="s">
        <v>101</v>
      </c>
      <c r="H31" s="206"/>
      <c r="I31" s="206"/>
      <c r="J31" s="201" t="s">
        <v>1029</v>
      </c>
      <c r="K31" s="201"/>
      <c r="L31" s="201"/>
      <c r="M31" s="453" t="s">
        <v>623</v>
      </c>
      <c r="N31" s="452">
        <v>1</v>
      </c>
      <c r="O31" s="201"/>
    </row>
    <row r="32" spans="1:15" ht="14.25">
      <c r="A32" s="203"/>
      <c r="B32" s="204" t="s">
        <v>1094</v>
      </c>
      <c r="C32" s="207">
        <v>43424</v>
      </c>
      <c r="D32" s="158">
        <v>2</v>
      </c>
      <c r="E32" s="201"/>
      <c r="F32" s="415" t="s">
        <v>1029</v>
      </c>
      <c r="G32" s="201" t="s">
        <v>1029</v>
      </c>
      <c r="H32" s="201"/>
      <c r="I32" s="201" t="s">
        <v>1029</v>
      </c>
      <c r="J32" s="201" t="s">
        <v>1029</v>
      </c>
      <c r="K32" s="201"/>
      <c r="L32" s="201"/>
      <c r="M32" s="201" t="s">
        <v>1029</v>
      </c>
      <c r="N32" s="201"/>
      <c r="O32" s="201"/>
    </row>
    <row r="33" ht="14.25"/>
    <row r="34" ht="14.25"/>
  </sheetData>
  <sheetProtection/>
  <mergeCells count="7">
    <mergeCell ref="A1:O1"/>
    <mergeCell ref="J3:L3"/>
    <mergeCell ref="F3:I3"/>
    <mergeCell ref="M3:O3"/>
    <mergeCell ref="C3:E3"/>
    <mergeCell ref="A3:A4"/>
    <mergeCell ref="B3:B4"/>
  </mergeCells>
  <printOptions horizontalCentered="1" verticalCentered="1"/>
  <pageMargins left="0.27" right="0.2" top="0.43" bottom="0.41" header="0.29" footer="0.2"/>
  <pageSetup fitToHeight="1" fitToWidth="1" horizontalDpi="600" verticalDpi="600" orientation="landscape" paperSize="9" scale="94" r:id="rId3"/>
  <headerFooter alignWithMargins="0">
    <oddFooter>&amp;LФайл: &amp;Z&amp;F Лист: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2019-07-07T09:22:57Z</cp:lastPrinted>
  <dcterms:created xsi:type="dcterms:W3CDTF">2003-11-07T18:12:27Z</dcterms:created>
  <dcterms:modified xsi:type="dcterms:W3CDTF">2019-07-07T09:33:23Z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