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76" windowWidth="23136" windowHeight="8556" tabRatio="787" activeTab="0"/>
  </bookViews>
  <sheets>
    <sheet name="Особисті" sheetId="1" r:id="rId1"/>
    <sheet name="Спортсмени" sheetId="2" r:id="rId2"/>
    <sheet name="Секції" sheetId="3" r:id="rId3"/>
    <sheet name="Тренери" sheetId="4" r:id="rId4"/>
    <sheet name="Факультети" sheetId="5" r:id="rId5"/>
    <sheet name="ф-ти_роб" sheetId="6" r:id="rId6"/>
    <sheet name="ННІ" sheetId="7" r:id="rId7"/>
    <sheet name="ННІ_роб" sheetId="8" r:id="rId8"/>
    <sheet name="Зв.сек_10" sheetId="9" r:id="rId9"/>
  </sheets>
  <definedNames/>
  <calcPr fullCalcOnLoad="1"/>
</workbook>
</file>

<file path=xl/sharedStrings.xml><?xml version="1.0" encoding="utf-8"?>
<sst xmlns="http://schemas.openxmlformats.org/spreadsheetml/2006/main" count="6196" uniqueCount="893">
  <si>
    <t>місце - факультет якості, стандартизації і сертифікації продукції АПК</t>
  </si>
  <si>
    <t>Чемпіонат Києва серед юніорів</t>
  </si>
  <si>
    <t>в.к. 75 кг</t>
  </si>
  <si>
    <t>Берженар Ксенія</t>
  </si>
  <si>
    <t>в.к.48  кг</t>
  </si>
  <si>
    <t>в.к. +75 кг</t>
  </si>
  <si>
    <t>Журба Євгенія</t>
  </si>
  <si>
    <t>Бган Наталія</t>
  </si>
  <si>
    <t>Тулякова Олена</t>
  </si>
  <si>
    <t>Скачков Станіслав</t>
  </si>
  <si>
    <t>в.к. 62 кг</t>
  </si>
  <si>
    <t>Сербенюк Олександр</t>
  </si>
  <si>
    <t>Білецький Володимир</t>
  </si>
  <si>
    <t>в.к. +105 кг</t>
  </si>
  <si>
    <t>Гирьовий спорт,
важка атлетика=30</t>
  </si>
  <si>
    <t>Гирьовий спорт.
важка атлетика=30</t>
  </si>
  <si>
    <t>ЗР</t>
  </si>
  <si>
    <r>
      <t>3 місце - чемпіонат Європи</t>
    </r>
    <r>
      <rPr>
        <sz val="11"/>
        <color indexed="10"/>
        <rFont val="Times New Roman"/>
        <family val="1"/>
      </rPr>
      <t xml:space="preserve"> 01.2012 р. м.Будапешт,</t>
    </r>
    <r>
      <rPr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 xml:space="preserve"> - учасник чемпіонату світу,</t>
    </r>
    <r>
      <rPr>
        <sz val="11"/>
        <rFont val="Times New Roman"/>
        <family val="1"/>
      </rPr>
      <t xml:space="preserve">
3 місце - кубок України, 09.2011,
- член збірної команди України 2011 р.,
 - присвоєння звання Майстер спорту України 12.03.2012 р. </t>
    </r>
  </si>
  <si>
    <t>1 к</t>
  </si>
  <si>
    <t>2 к</t>
  </si>
  <si>
    <t>4 к</t>
  </si>
  <si>
    <t>6 к</t>
  </si>
  <si>
    <t>М2</t>
  </si>
  <si>
    <r>
      <t>3,3 місця - 18-ий Чемпіонат Європи зі спортивної радіопеленгації (Румунія)</t>
    </r>
    <r>
      <rPr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 xml:space="preserve">3 місце - кубок Європи </t>
    </r>
    <r>
      <rPr>
        <sz val="11"/>
        <rFont val="Times New Roman"/>
        <family val="1"/>
      </rPr>
      <t xml:space="preserve">зі спортивної радіопеленгації, 05.2011 м. Київ, 
 - член збірної команди України з радіоспорту. 2011, 2012 рр., основний склад,
</t>
    </r>
    <r>
      <rPr>
        <b/>
        <sz val="11"/>
        <rFont val="Times New Roman"/>
        <family val="1"/>
      </rPr>
      <t>4-ре разова чемпіонка України</t>
    </r>
    <r>
      <rPr>
        <sz val="11"/>
        <rFont val="Times New Roman"/>
        <family val="1"/>
      </rPr>
      <t xml:space="preserve"> з радіоспорту (спортивної радіопеленгації, спортивного радіоорієнтування)
3 місце - </t>
    </r>
    <r>
      <rPr>
        <b/>
        <sz val="11"/>
        <rFont val="Times New Roman"/>
        <family val="1"/>
      </rPr>
      <t>чемпіонати України</t>
    </r>
    <r>
      <rPr>
        <sz val="11"/>
        <rFont val="Times New Roman"/>
        <family val="1"/>
      </rPr>
      <t xml:space="preserve"> зі спортивного орієнтування (бігом)</t>
    </r>
  </si>
  <si>
    <t>в.к.  кг</t>
  </si>
  <si>
    <r>
      <t>3 місце - чемпіонат Європи</t>
    </r>
    <r>
      <rPr>
        <sz val="11"/>
        <color indexed="10"/>
        <rFont val="Times New Roman"/>
        <family val="1"/>
      </rPr>
      <t xml:space="preserve"> у вагових категоріях 06.2012 м. Будапешт,
- учасниця двох чемпіонатів світу, Японія</t>
    </r>
    <r>
      <rPr>
        <sz val="11"/>
        <rFont val="Times New Roman"/>
        <family val="1"/>
      </rPr>
      <t xml:space="preserve">
1 місце - чемпіонат України у вагових категоріях 03.2012 р.,
- </t>
    </r>
    <r>
      <rPr>
        <b/>
        <sz val="11"/>
        <rFont val="Times New Roman"/>
        <family val="1"/>
      </rPr>
      <t>присвоєння звання"Майстер спорту України міжнародного класу"</t>
    </r>
    <r>
      <rPr>
        <sz val="11"/>
        <rFont val="Times New Roman"/>
        <family val="1"/>
      </rPr>
      <t xml:space="preserve"> 12.2011,
- член збірної команди України 2012 р., основний склад</t>
    </r>
  </si>
  <si>
    <t>Cадово-паркового господарства та ландшафтної архітектури</t>
  </si>
  <si>
    <t>ком. України</t>
  </si>
  <si>
    <t>місце - факультет садово-паркового господарства та ландшафтної архітектури</t>
  </si>
  <si>
    <r>
      <t>Протокол рейтингу зі спортивної майстерності серед спортсменів університету за 2011-2012 навчальний рік</t>
    </r>
    <r>
      <rPr>
        <sz val="14"/>
        <rFont val="Times New Roman"/>
        <family val="1"/>
      </rPr>
      <t xml:space="preserve">                        </t>
    </r>
    <r>
      <rPr>
        <b/>
        <sz val="14"/>
        <rFont val="Times New Roman"/>
        <family val="1"/>
      </rPr>
      <t xml:space="preserve">          </t>
    </r>
  </si>
  <si>
    <t>55-та Спартакіада НУБіП України 2011-2012 навчального року</t>
  </si>
  <si>
    <t>Набрано балів до рейтингу універси-
тету</t>
  </si>
  <si>
    <t xml:space="preserve">                    Всього:</t>
  </si>
  <si>
    <t>Студенти, які займаються окремими видами спорту під керівництвом особистих тренерів</t>
  </si>
  <si>
    <t>Кафедра фізичного виховання</t>
  </si>
  <si>
    <t xml:space="preserve">             Показники роботи спортивних навчальних відділень (збірних команд університету) за 2011-2012 навчальний рік</t>
  </si>
  <si>
    <t>Спортивні навчальні відділення 
(з видів спорту)</t>
  </si>
  <si>
    <t>Протокол №9  від 06.11.2012 р.</t>
  </si>
  <si>
    <r>
      <t xml:space="preserve">Команда 
НУБіП України,
</t>
    </r>
    <r>
      <rPr>
        <sz val="11"/>
        <color indexed="10"/>
        <rFont val="Times New Roman"/>
        <family val="1"/>
      </rPr>
      <t>3 гри.</t>
    </r>
  </si>
  <si>
    <t xml:space="preserve">Команда 
НУБіП України,
3 гри
</t>
  </si>
  <si>
    <t>27-29.03.2012</t>
  </si>
  <si>
    <t>Всеукраїнські літні сільські спортивні ігри ВФСТ "Колос" АПК України серед студентів</t>
  </si>
  <si>
    <t>Всеукраїнська студентська ліга</t>
  </si>
  <si>
    <t>.01 - 03.2012</t>
  </si>
  <si>
    <t>Команда
НУБіП України</t>
  </si>
  <si>
    <t>Всеукраїнські спортивні ігри студентів аграрних ВНЗ ІІІ-ІУ р.а. Мінагрополітики і продовольства України</t>
  </si>
  <si>
    <t>20-22.03.2012
м. Харків</t>
  </si>
  <si>
    <t>24-26.04.2012
м. Умань</t>
  </si>
  <si>
    <t>ВСІ студентів аграрних ВНЗ</t>
  </si>
  <si>
    <t>24-26.04.2012</t>
  </si>
  <si>
    <t>Команда
НУБіП України,
6 турів</t>
  </si>
  <si>
    <t xml:space="preserve">1 тур:11.2011
2 тур:
 22-25.01.2012
3 тур:
14-17.03.2012
4 тур:
24-28.04.2012
финальн.тур:
27-29.03.2012
</t>
  </si>
  <si>
    <t>Команда 
НУБіП України,
5 турів
по 3 гри в турі</t>
  </si>
  <si>
    <t>Включено до складу збірної команди України (осіб)</t>
  </si>
  <si>
    <t>Присвоєно спортивних звань, розрядів
(осіб)</t>
  </si>
  <si>
    <t xml:space="preserve">Бойове самбо </t>
  </si>
  <si>
    <t>21.03.2012</t>
  </si>
  <si>
    <t>ваг.кат.  кг</t>
  </si>
  <si>
    <t>Григорець Віталій</t>
  </si>
  <si>
    <t>Власюк Андрій</t>
  </si>
  <si>
    <t>Лавріненко Валим</t>
  </si>
  <si>
    <t>Гирьовий спорт = 632 + важка атлетика=30</t>
  </si>
  <si>
    <r>
      <t xml:space="preserve">1,2,3,місця - Кубок Європи зі спортивної радіопеленгації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9-ти разова чемпіонка України</t>
    </r>
    <r>
      <rPr>
        <sz val="11"/>
        <rFont val="Times New Roman"/>
        <family val="1"/>
      </rPr>
      <t xml:space="preserve"> з радіоспорту (спортивного радіоорієнтування, спортивної радіопеленгації)
2,3,3 місця - </t>
    </r>
    <r>
      <rPr>
        <b/>
        <sz val="11"/>
        <rFont val="Times New Roman"/>
        <family val="1"/>
      </rPr>
      <t>чемпіонати України</t>
    </r>
    <r>
      <rPr>
        <sz val="11"/>
        <rFont val="Times New Roman"/>
        <family val="1"/>
      </rPr>
      <t xml:space="preserve"> зі спортивного орієнтування (бігом),
3 місце ВССІ аграрних ВНЗ з лижних перегонів, 02.2012 р.,
 - член збірної команди України 2011, 2012 рр., зі спортивного орієнтування, радіоспорту</t>
    </r>
  </si>
  <si>
    <r>
      <t>3,3 місця - 18-ий Чемпіонат Європи зі спортивної радіопеленгації (Румунія)</t>
    </r>
    <r>
      <rPr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 xml:space="preserve">1,2,3,3 місця - Кубок Європи зі спортивної радіопеленгації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20-ти разова чемпіонка України</t>
    </r>
    <r>
      <rPr>
        <sz val="11"/>
        <rFont val="Times New Roman"/>
        <family val="1"/>
      </rPr>
      <t xml:space="preserve"> з радіоспорту (спортивного радіоорієнтування, спортивної радіопеленгації),
1,2,2 місця - </t>
    </r>
    <r>
      <rPr>
        <b/>
        <sz val="11"/>
        <rFont val="Times New Roman"/>
        <family val="1"/>
      </rPr>
      <t>чемпіонати України</t>
    </r>
    <r>
      <rPr>
        <sz val="11"/>
        <rFont val="Times New Roman"/>
        <family val="1"/>
      </rPr>
      <t xml:space="preserve"> зі спортивного орієнтування на лижах, бігом,
2,2 місця ВССІ аграрних ВНЗ з лижних перегонів,
 - присвоєння звання "Майстер спорту України зі спортивного орієнтування, 05.2012 р.,
- член збірної команди України 2011, 2012 рр, з радіоспорту, основний склад 
</t>
    </r>
  </si>
  <si>
    <r>
      <t>2,2 місця - відкритий чемпіонат Європи,</t>
    </r>
    <r>
      <rPr>
        <sz val="11"/>
        <color indexed="10"/>
        <rFont val="Times New Roman"/>
        <family val="1"/>
      </rPr>
      <t xml:space="preserve"> м. Білгород, 05.2012</t>
    </r>
  </si>
  <si>
    <r>
      <t xml:space="preserve">2,2 місця - відкритий Чемпіонат Європи (м. Білгород), 04.2012
</t>
    </r>
    <r>
      <rPr>
        <sz val="11"/>
        <rFont val="Times New Roman"/>
        <family val="1"/>
      </rPr>
      <t xml:space="preserve">1,2 місця - відкритий </t>
    </r>
    <r>
      <rPr>
        <b/>
        <sz val="11"/>
        <rFont val="Times New Roman"/>
        <family val="1"/>
      </rPr>
      <t>чемпіонати України</t>
    </r>
  </si>
  <si>
    <r>
      <t xml:space="preserve">1, 2 місця - Відкритий Чемпіонат Європи (м. Білгород, Росія)
</t>
    </r>
    <r>
      <rPr>
        <sz val="11"/>
        <rFont val="Times New Roman"/>
        <family val="1"/>
      </rPr>
      <t xml:space="preserve">1 місце - відкритий </t>
    </r>
    <r>
      <rPr>
        <b/>
        <sz val="11"/>
        <rFont val="Times New Roman"/>
        <family val="1"/>
      </rPr>
      <t>чемпіонати України</t>
    </r>
  </si>
  <si>
    <r>
      <t xml:space="preserve">2,2 місця - відкритий Чемпіонат Європи 
</t>
    </r>
    <r>
      <rPr>
        <sz val="11"/>
        <color indexed="10"/>
        <rFont val="Times New Roman"/>
        <family val="1"/>
      </rPr>
      <t>(м. Білгород), 05.2012</t>
    </r>
    <r>
      <rPr>
        <b/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1,2 місця - відкритий </t>
    </r>
    <r>
      <rPr>
        <b/>
        <sz val="11"/>
        <rFont val="Times New Roman"/>
        <family val="1"/>
      </rPr>
      <t>чемпіонати України</t>
    </r>
  </si>
  <si>
    <t>Карате ши-то-кан</t>
  </si>
  <si>
    <t xml:space="preserve">Радіоспорт,
спортивне  орієнтування
 = 2760 балів + 
лижні перегони 
 = 41 бал
</t>
  </si>
  <si>
    <t>Радіоспорт,
спортивне  орієнтування 
= 4390 балів +
лижні перегони 
 = 71 бал</t>
  </si>
  <si>
    <t>Якості, стандартизації та сертифікації продукції АПК</t>
  </si>
  <si>
    <t>місце - факультет землевпорядкування</t>
  </si>
  <si>
    <t>аспір.</t>
  </si>
  <si>
    <t>Каф. менеджм.</t>
  </si>
  <si>
    <t xml:space="preserve">Протокол рейтингу зі спортивної майстерності серед викладачів кафедри фізичного виховання, відповідальних за спортивні навчальні відділення, тренерів спортсменів, команд                                             </t>
  </si>
  <si>
    <t xml:space="preserve">Нак ДСМСУ №1914 
від 10.05.2012 
</t>
  </si>
  <si>
    <t xml:space="preserve">радіоспорт,
спортивне  орієнтування
 = 2760 балів + 
лижні перегони 
 = 41 бал
</t>
  </si>
  <si>
    <r>
      <t>3 місце - чемпіонат Європи</t>
    </r>
    <r>
      <rPr>
        <sz val="11"/>
        <color indexed="10"/>
        <rFont val="Times New Roman"/>
        <family val="1"/>
      </rPr>
      <t xml:space="preserve"> у вагових категоріях 06.2012 м. Будапешт,
- учасниця двох чемпіонатів світу, Японія</t>
    </r>
    <r>
      <rPr>
        <sz val="11"/>
        <rFont val="Times New Roman"/>
        <family val="1"/>
      </rPr>
      <t xml:space="preserve">
1 місце - чемпіонат України у вагових категоріях 03.2012 р.,
- </t>
    </r>
    <r>
      <rPr>
        <b/>
        <sz val="11"/>
        <rFont val="Times New Roman"/>
        <family val="1"/>
      </rPr>
      <t>присвоєння звання"Майстер спорту України міжнародного класу"</t>
    </r>
    <r>
      <rPr>
        <sz val="11"/>
        <rFont val="Times New Roman"/>
        <family val="1"/>
      </rPr>
      <t xml:space="preserve"> 12.2012,
- член збірної команди України 2012 р., основний склад</t>
    </r>
  </si>
  <si>
    <r>
      <t>3,3 місця - 18-ий Чемпіонат Європи зі спортивної радіопеленгації (Румунія)</t>
    </r>
    <r>
      <rPr>
        <sz val="12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 xml:space="preserve">3 місце - кубок Європи </t>
    </r>
    <r>
      <rPr>
        <sz val="12"/>
        <rFont val="Times New Roman"/>
        <family val="1"/>
      </rPr>
      <t xml:space="preserve">зі спортивної радіопеленгації, 05.2011 м. Київ, 
 - член збірної команди України з радіоспорту. 2011, 2012 рр., основний склад,
</t>
    </r>
    <r>
      <rPr>
        <b/>
        <sz val="12"/>
        <rFont val="Times New Roman"/>
        <family val="1"/>
      </rPr>
      <t>4-ре разова чемпіонка України</t>
    </r>
    <r>
      <rPr>
        <sz val="12"/>
        <rFont val="Times New Roman"/>
        <family val="1"/>
      </rPr>
      <t xml:space="preserve"> з радіоспорту (спортивної радіопеленгації, спортивного радіоорієнтування)
3 місце - </t>
    </r>
    <r>
      <rPr>
        <b/>
        <sz val="12"/>
        <rFont val="Times New Roman"/>
        <family val="1"/>
      </rPr>
      <t>чемпіонати України</t>
    </r>
    <r>
      <rPr>
        <sz val="12"/>
        <rFont val="Times New Roman"/>
        <family val="1"/>
      </rPr>
      <t xml:space="preserve"> зі спортивного орієнтування (бігом)</t>
    </r>
  </si>
  <si>
    <r>
      <t>3 місце - чемпіонат Світу 09.2011 р.</t>
    </r>
    <r>
      <rPr>
        <b/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(Північна Корея),</t>
    </r>
    <r>
      <rPr>
        <sz val="11"/>
        <rFont val="Times New Roman"/>
        <family val="1"/>
      </rPr>
      <t xml:space="preserve">
 - член збірної команди України 2011 р.</t>
    </r>
  </si>
  <si>
    <r>
      <t xml:space="preserve">1,2,3,місця - Кубок Європи зі спортивної радіопеленгації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9-ти разова чемпіонка України</t>
    </r>
    <r>
      <rPr>
        <sz val="12"/>
        <rFont val="Times New Roman"/>
        <family val="1"/>
      </rPr>
      <t xml:space="preserve"> з радіоспорту (спортивного радіоорієнтування, спортивної радіопеленгації)
2,3,3 місця - </t>
    </r>
    <r>
      <rPr>
        <b/>
        <sz val="12"/>
        <rFont val="Times New Roman"/>
        <family val="1"/>
      </rPr>
      <t>чемпіонати України</t>
    </r>
    <r>
      <rPr>
        <sz val="12"/>
        <rFont val="Times New Roman"/>
        <family val="1"/>
      </rPr>
      <t xml:space="preserve"> зі спортивного орієнтування (бігом),
3 місце ВССІ аграрних ВНЗ з лижних перегонів, 02.2012 р.,
 - член збірної команди України 2011, 2012 рр., зі спортивного орієнтування, радіоспорту</t>
    </r>
  </si>
  <si>
    <t>Костенко Микола (з.)</t>
  </si>
  <si>
    <t>Всеукраїнські спортивні ігри серед студентів аграрних ВНЗ ІІІ-ІV р.а. Мінагрополітики і продовольства України</t>
  </si>
  <si>
    <t>Відповідальний викладач
(тренер спортсменів,
команди)</t>
  </si>
  <si>
    <t>Кафедра менеджм.</t>
  </si>
  <si>
    <t>Каф.менеджм.</t>
  </si>
  <si>
    <r>
      <t xml:space="preserve">4 місце - Кубок Європи зі спортивної радіопеленгації 
</t>
    </r>
    <r>
      <rPr>
        <sz val="12"/>
        <rFont val="Times New Roman"/>
        <family val="1"/>
      </rPr>
      <t>7-ми разовий переможець чемпіонатів  України з радіоспорту серед ветеранів (спортивного радіоорієнтування, спортивної радіопеленгації)
5-ти разовий чемпіон  України зі спортивного орієнтування на лижах, бігом серед ветеранів</t>
    </r>
  </si>
  <si>
    <t>лижні перегони</t>
  </si>
  <si>
    <t>.04.2012</t>
  </si>
  <si>
    <t>Нагорний Віталій</t>
  </si>
  <si>
    <t>в.к. 48 кг</t>
  </si>
  <si>
    <t>Міс-
це</t>
  </si>
  <si>
    <t>Черненко К.</t>
  </si>
  <si>
    <t>Асп.</t>
  </si>
  <si>
    <t>Спортивне орієнтування, спортивна радіопеленгація</t>
  </si>
  <si>
    <t>Важка атлетика, 
гирьовий спорт</t>
  </si>
  <si>
    <t>Карате</t>
  </si>
  <si>
    <t>Кількість участей</t>
  </si>
  <si>
    <t>КНЕК</t>
  </si>
  <si>
    <t>ІТЗ</t>
  </si>
  <si>
    <t>Розряд</t>
  </si>
  <si>
    <t>Мурніков Андрій</t>
  </si>
  <si>
    <t>Сошенський Анатолій</t>
  </si>
  <si>
    <t>Хрипун Богдан</t>
  </si>
  <si>
    <t>Гончарук Денис</t>
  </si>
  <si>
    <t>Галімон Андрій</t>
  </si>
  <si>
    <t>Футбол</t>
  </si>
  <si>
    <t>Танцювальна аеробіка</t>
  </si>
  <si>
    <t xml:space="preserve">Сума: </t>
  </si>
  <si>
    <t>Технічний</t>
  </si>
  <si>
    <t>Лісового і садово-паркового господарства</t>
  </si>
  <si>
    <t>Тваринництва та водних біоресурсів</t>
  </si>
  <si>
    <t>Ветеринарної медицини та якості і безпеки продукції тваринництва</t>
  </si>
  <si>
    <t>Земельних ресурсів, правознавства</t>
  </si>
  <si>
    <t>Природничо-гуманітарний</t>
  </si>
  <si>
    <t>Рейтинг зі спортивної майстерності серед факультетів</t>
  </si>
  <si>
    <t>Ваг.кат. 120 кг</t>
  </si>
  <si>
    <t>Карате кіокушин, ши-то-рю</t>
  </si>
  <si>
    <t>Спортивне орієнтування, радіоспорт</t>
  </si>
  <si>
    <t>МСУМК</t>
  </si>
  <si>
    <t>Пітірімова Олена</t>
  </si>
  <si>
    <t>Прізвище, ім`я спортсмена</t>
  </si>
  <si>
    <t>заохочувальні бали</t>
  </si>
  <si>
    <t>Факуль- тет</t>
  </si>
  <si>
    <t>Аграрного менеджменту</t>
  </si>
  <si>
    <t>Педагогічний</t>
  </si>
  <si>
    <t>Гирьовий спорт</t>
  </si>
  <si>
    <t>Програма</t>
  </si>
  <si>
    <t>Місце</t>
  </si>
  <si>
    <t>Роз- ряд</t>
  </si>
  <si>
    <t>ННІ</t>
  </si>
  <si>
    <t>№</t>
  </si>
  <si>
    <t>Назва змагань</t>
  </si>
  <si>
    <t>Вид спорту</t>
  </si>
  <si>
    <t>Факультет</t>
  </si>
  <si>
    <t>Важка атлетика</t>
  </si>
  <si>
    <t>Береза Г.Ю.</t>
  </si>
  <si>
    <t>Спорт. орієнтув.</t>
  </si>
  <si>
    <t>Бізнесу</t>
  </si>
  <si>
    <t>Екон.</t>
  </si>
  <si>
    <t>Пархоменко В.К.</t>
  </si>
  <si>
    <t>Легка атлетика</t>
  </si>
  <si>
    <t>Лісогосподарський</t>
  </si>
  <si>
    <t xml:space="preserve">Економічний </t>
  </si>
  <si>
    <t>Навчально-науковий інститут</t>
  </si>
  <si>
    <t>Міс- це</t>
  </si>
  <si>
    <t>Теніс настільний</t>
  </si>
  <si>
    <t>ЗВ</t>
  </si>
  <si>
    <t>Волейбол (жін.)</t>
  </si>
  <si>
    <t>КД</t>
  </si>
  <si>
    <t>ВМЯБ</t>
  </si>
  <si>
    <t xml:space="preserve"> - </t>
  </si>
  <si>
    <t>Юрид.</t>
  </si>
  <si>
    <t>Міс-це</t>
  </si>
  <si>
    <t>Прізвище, ім`я  спортсмена</t>
  </si>
  <si>
    <t xml:space="preserve">Головний секретар                 </t>
  </si>
  <si>
    <t xml:space="preserve">             В. Пархоменко</t>
  </si>
  <si>
    <t>Землевпорядкування</t>
  </si>
  <si>
    <t>Бокс</t>
  </si>
  <si>
    <t>Чирва П.О.</t>
  </si>
  <si>
    <t>Вербицький С.О.</t>
  </si>
  <si>
    <t>Сумо</t>
  </si>
  <si>
    <t>ФЗР</t>
  </si>
  <si>
    <t>ЛГ</t>
  </si>
  <si>
    <t>Курс</t>
  </si>
  <si>
    <t>Група</t>
  </si>
  <si>
    <t xml:space="preserve">Витрачено коштів, тис. грн. на </t>
  </si>
  <si>
    <t>Відрядж.</t>
  </si>
  <si>
    <t>Придб. форми</t>
  </si>
  <si>
    <t>Придб. інвентарю</t>
  </si>
  <si>
    <t>Осн.</t>
  </si>
  <si>
    <t>Канд.</t>
  </si>
  <si>
    <t>Рез.</t>
  </si>
  <si>
    <t>Волейбол чол.</t>
  </si>
  <si>
    <t>Волейбол жін.</t>
  </si>
  <si>
    <t>Боротьба вільна</t>
  </si>
  <si>
    <t>ЗРП</t>
  </si>
  <si>
    <t>Техн.</t>
  </si>
  <si>
    <t>ЛСПГ</t>
  </si>
  <si>
    <t>Бізн.</t>
  </si>
  <si>
    <t>СПГЛА</t>
  </si>
  <si>
    <t>ЕА</t>
  </si>
  <si>
    <t>РГ</t>
  </si>
  <si>
    <t>Кращий результат</t>
  </si>
  <si>
    <t>КМСУ</t>
  </si>
  <si>
    <t>МСУ</t>
  </si>
  <si>
    <t>Бали</t>
  </si>
  <si>
    <t>Сума балів</t>
  </si>
  <si>
    <t>Баскетбол жін.</t>
  </si>
  <si>
    <t>Баскетбол чол.</t>
  </si>
  <si>
    <t>Футбол чол.</t>
  </si>
  <si>
    <t>ІІ</t>
  </si>
  <si>
    <t xml:space="preserve">Сума балів = </t>
  </si>
  <si>
    <t xml:space="preserve">Сума балів =   </t>
  </si>
  <si>
    <t>Сума балів  =</t>
  </si>
  <si>
    <t>Легка атлетика, л/а крос</t>
  </si>
  <si>
    <t>Волейбол, жінки</t>
  </si>
  <si>
    <t>Волейбол, чоловіки</t>
  </si>
  <si>
    <t>Футбол, чоловіки</t>
  </si>
  <si>
    <t>Баскетбол, жінки</t>
  </si>
  <si>
    <t>Баскетбол, чоловіки</t>
  </si>
  <si>
    <t>І</t>
  </si>
  <si>
    <t>В. Пархоменко</t>
  </si>
  <si>
    <t>Юридичний</t>
  </si>
  <si>
    <t>Рибогосподарський</t>
  </si>
  <si>
    <t>Сума балів:</t>
  </si>
  <si>
    <t>Головний секретар</t>
  </si>
  <si>
    <t>Пархоменко Олександра</t>
  </si>
  <si>
    <t>Радіоспорт</t>
  </si>
  <si>
    <t>Ветеринарної медицини</t>
  </si>
  <si>
    <t>Енергетики і автоматики</t>
  </si>
  <si>
    <t>К-ра фіз.вих.</t>
  </si>
  <si>
    <t>естафета</t>
  </si>
  <si>
    <t>ТВБ</t>
  </si>
  <si>
    <t>Бойове самбо</t>
  </si>
  <si>
    <t>Заохочувальні бали</t>
  </si>
  <si>
    <t>Факуль-      тет</t>
  </si>
  <si>
    <t>Захисту рослин</t>
  </si>
  <si>
    <t>Технології виробництва і переробки продукції тваринництва</t>
  </si>
  <si>
    <t>Андрущенко В.В.</t>
  </si>
  <si>
    <t>Вербицька Маріанна</t>
  </si>
  <si>
    <t>ТВППТ</t>
  </si>
  <si>
    <t>доц.</t>
  </si>
  <si>
    <t>Лижні перегони</t>
  </si>
  <si>
    <t>довга дист.</t>
  </si>
  <si>
    <t>спринт</t>
  </si>
  <si>
    <t>Вет.</t>
  </si>
  <si>
    <t>ІІІ</t>
  </si>
  <si>
    <t>Кривущенко Галина</t>
  </si>
  <si>
    <t>Завадська Марія</t>
  </si>
  <si>
    <t>АМ</t>
  </si>
  <si>
    <t>Федюкова Тетяна</t>
  </si>
  <si>
    <t>Агро.</t>
  </si>
  <si>
    <t>багатоборство</t>
  </si>
  <si>
    <t>Карате кіокушин, 
ши-то-рю</t>
  </si>
  <si>
    <t>Факуль-тет</t>
  </si>
  <si>
    <t>Щербак Юрій</t>
  </si>
  <si>
    <t>Скирта Олександр</t>
  </si>
  <si>
    <t>Іванов Володимир</t>
  </si>
  <si>
    <t>Дубровін Микола</t>
  </si>
  <si>
    <t>ПГ</t>
  </si>
  <si>
    <t>Педаг.</t>
  </si>
  <si>
    <t>Макаренко Дмитро</t>
  </si>
  <si>
    <t>Фучило Оксана</t>
  </si>
  <si>
    <t>Бринзак С.С.</t>
  </si>
  <si>
    <t>М</t>
  </si>
  <si>
    <t>1р</t>
  </si>
  <si>
    <t>Баскетбол (чол.)</t>
  </si>
  <si>
    <t>Риб.</t>
  </si>
  <si>
    <t>Кількість участей, медалей:</t>
  </si>
  <si>
    <t>Шуліка Олександра</t>
  </si>
  <si>
    <t>місце - факультет енергетики і автоматики</t>
  </si>
  <si>
    <t xml:space="preserve">місце - рибогосподарський факультет </t>
  </si>
  <si>
    <t>місце - факультет технології виробництва і переробки продукції тваринництва</t>
  </si>
  <si>
    <t>місце - факультет ветеринарної медицини</t>
  </si>
  <si>
    <t>місце - економічний факультет</t>
  </si>
  <si>
    <t>місце - факультет захисту рослин</t>
  </si>
  <si>
    <t xml:space="preserve">місце - педагогічний факультет </t>
  </si>
  <si>
    <t>місце - лісогосподарський факультет</t>
  </si>
  <si>
    <t>місце - юридичний факультет</t>
  </si>
  <si>
    <t xml:space="preserve">Волейбол-жінки, 
волейбол-чоловіки             </t>
  </si>
  <si>
    <t>Баскетбол-чоловіки</t>
  </si>
  <si>
    <t>Легка атлетика, 
теніс настільний</t>
  </si>
  <si>
    <t>Футбол-чоловіки</t>
  </si>
  <si>
    <t>Крупко Н.В.</t>
  </si>
  <si>
    <t>Карате кіокушин</t>
  </si>
  <si>
    <t>Кубок України</t>
  </si>
  <si>
    <t>Тугай Аліса</t>
  </si>
  <si>
    <t>спаринг св 75 кг</t>
  </si>
  <si>
    <t>Булка Катерина</t>
  </si>
  <si>
    <t>Нікончук Марина</t>
  </si>
  <si>
    <t>Поліщук Юлія</t>
  </si>
  <si>
    <t xml:space="preserve">Чемпіонат України </t>
  </si>
  <si>
    <t>ІА</t>
  </si>
  <si>
    <t>Семенченко Микола</t>
  </si>
  <si>
    <t>Спорт.орієнт.</t>
  </si>
  <si>
    <t>Дата проведення</t>
  </si>
  <si>
    <t>Звання, розряд</t>
  </si>
  <si>
    <t>Левчук Олександр</t>
  </si>
  <si>
    <t>Огнарьов Євген</t>
  </si>
  <si>
    <t>Ущаповська Катерина</t>
  </si>
  <si>
    <t>м</t>
  </si>
  <si>
    <t>спринтерські дист.</t>
  </si>
  <si>
    <t>середня дист.</t>
  </si>
  <si>
    <t>3,5 МГц</t>
  </si>
  <si>
    <t>144 МГц</t>
  </si>
  <si>
    <t>144 МГц, ком</t>
  </si>
  <si>
    <t>Каф.</t>
  </si>
  <si>
    <t>ФВ</t>
  </si>
  <si>
    <t>2-m-band</t>
  </si>
  <si>
    <t>80-m-band</t>
  </si>
  <si>
    <t>144 МГц, команда</t>
  </si>
  <si>
    <t>3,5 МГц, команда</t>
  </si>
  <si>
    <t>80-m-band, ком.</t>
  </si>
  <si>
    <t>2-m-band, ком.</t>
  </si>
  <si>
    <t>3,5 МГц, ком</t>
  </si>
  <si>
    <t>Спорт. орієнт.</t>
  </si>
  <si>
    <t>команда Києва</t>
  </si>
  <si>
    <t>середня</t>
  </si>
  <si>
    <t>Черненко Дмитро</t>
  </si>
  <si>
    <t>двоборство</t>
  </si>
  <si>
    <t>Абрамович Назарій</t>
  </si>
  <si>
    <t>Павлік Ярослав</t>
  </si>
  <si>
    <t>спаринг (+ 75 кг)</t>
  </si>
  <si>
    <t>в.к. 63 кг</t>
  </si>
  <si>
    <t>Жигальський Семен</t>
  </si>
  <si>
    <t>Бусел Руслан</t>
  </si>
  <si>
    <t>Атаджанов Садулла</t>
  </si>
  <si>
    <t>в.к. до 90 кг</t>
  </si>
  <si>
    <t>Кобзенко Ірина</t>
  </si>
  <si>
    <t>Волейбол (чол.)</t>
  </si>
  <si>
    <t>Петренко Антон</t>
  </si>
  <si>
    <t>Змагання серед збірних команд студентів ВНЗ ІІІ-ІV р.а., що розташовані на території Голосіївського району м. Києва</t>
  </si>
  <si>
    <t>Танц. аеробіка</t>
  </si>
  <si>
    <r>
      <t xml:space="preserve">Чемпіонат України </t>
    </r>
    <r>
      <rPr>
        <sz val="11"/>
        <rFont val="Times New Roman"/>
        <family val="1"/>
      </rPr>
      <t>з Трейл-орієнт.</t>
    </r>
  </si>
  <si>
    <t>Трейл-О</t>
  </si>
  <si>
    <t>Радіоспорт,
спорт. орієнтув.</t>
  </si>
  <si>
    <t xml:space="preserve">
</t>
  </si>
  <si>
    <t xml:space="preserve">
</t>
  </si>
  <si>
    <r>
      <t>Чемпіонат України</t>
    </r>
    <r>
      <rPr>
        <sz val="11"/>
        <rFont val="Times New Roman"/>
        <family val="1"/>
      </rPr>
      <t xml:space="preserve"> у вагових категоріях (м. Київ)</t>
    </r>
  </si>
  <si>
    <t>Кількість 
призових місць</t>
  </si>
  <si>
    <t>1 
міс.</t>
  </si>
  <si>
    <t>2 
міс.</t>
  </si>
  <si>
    <t>3 
міс.</t>
  </si>
  <si>
    <t xml:space="preserve">Результати міжнародних змаганнях </t>
  </si>
  <si>
    <t xml:space="preserve">Результати всеукраїнських змаганнях </t>
  </si>
  <si>
    <t>І 
розр.</t>
  </si>
  <si>
    <t>Боротьба вільна, греко-римська</t>
  </si>
  <si>
    <t>в.к. 69 кг</t>
  </si>
  <si>
    <t>Яременко Олександра</t>
  </si>
  <si>
    <t>в.к. 58 кг</t>
  </si>
  <si>
    <t>в.к. 53 кг</t>
  </si>
  <si>
    <t>Гирич Богдан</t>
  </si>
  <si>
    <t>Гирич Дмитро</t>
  </si>
  <si>
    <t>Люненко Ілля</t>
  </si>
  <si>
    <t>Магльований Дмитро</t>
  </si>
  <si>
    <t>Макогончук Вадим</t>
  </si>
  <si>
    <t>Осадчук Роман</t>
  </si>
  <si>
    <t>Лукиша Сергій</t>
  </si>
  <si>
    <t>Коршак Сергій</t>
  </si>
  <si>
    <t>Полосенко С.І.</t>
  </si>
  <si>
    <t>Дяченко Артем</t>
  </si>
  <si>
    <t>Гнатенко Євген</t>
  </si>
  <si>
    <t>Запара Віктор</t>
  </si>
  <si>
    <t>Притула Максим</t>
  </si>
  <si>
    <t>ЯСС</t>
  </si>
  <si>
    <t>Чемпіонат Києва серед студ. ВНЗ</t>
  </si>
  <si>
    <t>Костенко М.П.</t>
  </si>
  <si>
    <t>Мірошніченко Олена</t>
  </si>
  <si>
    <t>Агроб.</t>
  </si>
  <si>
    <t>Можар Ганна</t>
  </si>
  <si>
    <t>Вороніна Марина</t>
  </si>
  <si>
    <t>Прокопенко Владислава</t>
  </si>
  <si>
    <t>Дунай Віталіна</t>
  </si>
  <si>
    <t>Вовк Дмитро</t>
  </si>
  <si>
    <t>Першість Голосіївського району м. Києва серед НПП ВНЗ ІІІ-VІ р.а.</t>
  </si>
  <si>
    <t>зав.каф.</t>
  </si>
  <si>
    <t>Таеквон-до ITF</t>
  </si>
  <si>
    <t>1</t>
  </si>
  <si>
    <t>Липовенко Михайло</t>
  </si>
  <si>
    <t>Секретар</t>
  </si>
  <si>
    <t>місце - факультет комп`ютерних наук та економічної кібернетики</t>
  </si>
  <si>
    <t>місце - факультет інженерії агробіоресурсів</t>
  </si>
  <si>
    <t>місце - ННІ лісового і садово-паркового господарства</t>
  </si>
  <si>
    <t>місце - Український ННІ інформаційного і телекомунікаційного забезпечення</t>
  </si>
  <si>
    <t>місце - ННІ бізнесу</t>
  </si>
  <si>
    <t>місце - ННІ ветеринарної медицини та якості і безпеки продукції тваринництва</t>
  </si>
  <si>
    <t>місце - ННІ енергетики та автоматики</t>
  </si>
  <si>
    <t>місце - ННІ земельних ресурсів, правознавства</t>
  </si>
  <si>
    <t>місце - технічний ННІ</t>
  </si>
  <si>
    <t>місце - ННІ тваринництва та водних біоресурсів</t>
  </si>
  <si>
    <t>місце - Природничо-гуманітарний ННІ</t>
  </si>
  <si>
    <t>Головний суддя спартакіади                                С. Вербицький</t>
  </si>
  <si>
    <t>Г оловний секретар спартакіади                         В. Пархоменко</t>
  </si>
  <si>
    <t>Комп`ютерних наук та економічної кібернетики</t>
  </si>
  <si>
    <t>ЯББЖ</t>
  </si>
  <si>
    <t>Рослинництва, екології та біотехнологій</t>
  </si>
  <si>
    <t>Екології і сталого розвитку</t>
  </si>
  <si>
    <t>Агробіологічний</t>
  </si>
  <si>
    <t>Біотехнології</t>
  </si>
  <si>
    <t>місце - Український ННІ якості біоресурсів та безпеки життя</t>
  </si>
  <si>
    <t>місце - ННІ рослинництва, екології та біотехнологій</t>
  </si>
  <si>
    <t>РЕБ</t>
  </si>
  <si>
    <t>місце - факультет екології і сталого розвитку</t>
  </si>
  <si>
    <t>ЕСР</t>
  </si>
  <si>
    <t>місце - факультет біотехнології</t>
  </si>
  <si>
    <t>Біот.</t>
  </si>
  <si>
    <t>місце - агробіологічний факультет</t>
  </si>
  <si>
    <t>Конструювання та дизайну машин і систем природокористування</t>
  </si>
  <si>
    <t>місце - факультет конструювання та дизайну машин і систем природокористування</t>
  </si>
  <si>
    <r>
      <t>Рейтинг зі спортивної майстерності серед ННІ</t>
    </r>
    <r>
      <rPr>
        <sz val="16"/>
        <color indexed="10"/>
        <rFont val="Times New Roman"/>
        <family val="1"/>
      </rPr>
      <t xml:space="preserve">                         </t>
    </r>
    <r>
      <rPr>
        <b/>
        <sz val="16"/>
        <color indexed="10"/>
        <rFont val="Times New Roman"/>
        <family val="1"/>
      </rPr>
      <t xml:space="preserve">          </t>
    </r>
  </si>
  <si>
    <t>(до рейтингу увійшли спортсмени, які зайняли 1-8 місця на міжнародних, всеукраїнських обласних змаганнях,     1-12 місця на студентських міжнарподних, всеукраїнських змаганнях) за період з 01.08.2010 р. до 01.08.2011 р.</t>
  </si>
  <si>
    <t>місце - факультет аграрного менеджменту</t>
  </si>
  <si>
    <t>Викладач</t>
  </si>
  <si>
    <t>Протокол рейтингу зі спортивної майстерності 
серед навчально-наукових інститутів</t>
  </si>
  <si>
    <t>Протокол рейтингу зі спортивної майстерності  серед факультетів</t>
  </si>
  <si>
    <t xml:space="preserve">Затверджено на засіданні кафедри фізичного виховання </t>
  </si>
  <si>
    <t>Головний суддя спартакіади                                     С. Вербицький</t>
  </si>
  <si>
    <t>В.К. Пархоменко</t>
  </si>
  <si>
    <t>Спартакіада НУБіП України 2011-2012 навчального року</t>
  </si>
  <si>
    <r>
      <t xml:space="preserve">Рейтинг спортсменів університету
</t>
    </r>
    <r>
      <rPr>
        <sz val="16"/>
        <rFont val="Times New Roman"/>
        <family val="1"/>
      </rPr>
      <t>(бали да за зайняті 1-8 місця на міжнародних, всеукраїнських, обласних змаганнях, 
1-12 місця на студентських міжнарподних, всеукраїнських змаганнях) 
за період  з 01.08.2011 р. до 31.07.2012 р.</t>
    </r>
  </si>
  <si>
    <t xml:space="preserve"> - тренер збірної команди України зі спортивної радіопеленгації 2011, 2012 рр.</t>
  </si>
  <si>
    <t>2р</t>
  </si>
  <si>
    <t>Присвоєння звання "Майстер спорту України"</t>
  </si>
  <si>
    <t>Тренер жіночої збірної команди України з карате кіокушин</t>
  </si>
  <si>
    <t>Бали у 2010-2011 н.р.</t>
  </si>
  <si>
    <t>Місце 
у 2010/11 н.р.</t>
  </si>
  <si>
    <t>Головний секретар спартакіади                              В. Пархоменко</t>
  </si>
  <si>
    <t>Інженерії агробіосистем</t>
  </si>
  <si>
    <t>Місце  у       2010/11 н.р.</t>
  </si>
  <si>
    <t>(до рейтингу увійшли спортсмени, які зайняли 1-8 місця на міжнародних, всеукраїнських обласних змаганнях,  
1-12 місця на студентських міжнарподних, всеукраїнських змаганнях) 
за період з 01.08.2011 р. до 01.08.2012 р.</t>
  </si>
  <si>
    <t>Спартакіада НУБіП України 2011-2012 н.р.</t>
  </si>
  <si>
    <t>МСУМК
МСУ</t>
  </si>
  <si>
    <t>в.к. 82 кг</t>
  </si>
  <si>
    <t>д</t>
  </si>
  <si>
    <t>Підтв.док.</t>
  </si>
  <si>
    <t>Всеукр.</t>
  </si>
  <si>
    <t>Міжн.</t>
  </si>
  <si>
    <t>1
м</t>
  </si>
  <si>
    <t>2
м</t>
  </si>
  <si>
    <t>3
м</t>
  </si>
  <si>
    <t>30.09-2.10.2011</t>
  </si>
  <si>
    <t>Лотишко Віктор</t>
  </si>
  <si>
    <t>Відкритий всеукраїнський турнір "Патріот"</t>
  </si>
  <si>
    <t>в.к. +90 кг</t>
  </si>
  <si>
    <t>Елітні бої</t>
  </si>
  <si>
    <r>
      <t xml:space="preserve">Регіональний чемпіонат Європи серед клубів </t>
    </r>
    <r>
      <rPr>
        <sz val="11"/>
        <color indexed="12"/>
        <rFont val="Times New Roman"/>
        <family val="1"/>
      </rPr>
      <t>www.ifef.org.ua</t>
    </r>
  </si>
  <si>
    <t>__.03.2012</t>
  </si>
  <si>
    <t>в.к. 81 кг</t>
  </si>
  <si>
    <t>Лазаревич Леся</t>
  </si>
  <si>
    <t>в.к. до 57 кг</t>
  </si>
  <si>
    <t>Чемпіонат Києва серед ВНЗ IV р.а.</t>
  </si>
  <si>
    <t>27-29.04.2012</t>
  </si>
  <si>
    <t>Шарій Олександр</t>
  </si>
  <si>
    <t>__.09.2011</t>
  </si>
  <si>
    <t>в</t>
  </si>
  <si>
    <t>2-4.09.2011</t>
  </si>
  <si>
    <t>Кубок України, АР Крим</t>
  </si>
  <si>
    <t>Відкритий чемпіонат НУФВСУ</t>
  </si>
  <si>
    <t>15.11.2011</t>
  </si>
  <si>
    <t>Всеукраїнські сільські спортивні ігри ВФСТ "Колос" АПК України серед студентів</t>
  </si>
  <si>
    <t>8-11.11.2011</t>
  </si>
  <si>
    <t>8-11.11.2011,
м. Біла Церква
Київської обл.</t>
  </si>
  <si>
    <t>Наханьков Володимир</t>
  </si>
  <si>
    <t>по22</t>
  </si>
  <si>
    <t>ВССІ ВФСТ "Колос" серед студентів</t>
  </si>
  <si>
    <t>в.к. кг</t>
  </si>
  <si>
    <t>14-17.09.2011</t>
  </si>
  <si>
    <t>Яременко Артем</t>
  </si>
  <si>
    <t>І відкр. Чемпіонат Державної податкової служби України</t>
  </si>
  <si>
    <t>11-12.12.2011
м. Ірпінь</t>
  </si>
  <si>
    <t>в.к. до 74 кг</t>
  </si>
  <si>
    <t>19.03.2012</t>
  </si>
  <si>
    <t>23.03.2012</t>
  </si>
  <si>
    <t>Чемпіонат студентської ліги України, перша ліга сезону 2011-2012 рр. 4 тури</t>
  </si>
  <si>
    <t>8.11.2011-
27.04.2012</t>
  </si>
  <si>
    <t>по 22</t>
  </si>
  <si>
    <t>Чемпіонат судентської ліги України, перша ліга сезону 2011-2012 років</t>
  </si>
  <si>
    <t>Петрик Леонід</t>
  </si>
  <si>
    <t>1м</t>
  </si>
  <si>
    <t>2м</t>
  </si>
  <si>
    <t>3м</t>
  </si>
  <si>
    <t>8-11.11.2011,
м. Київ</t>
  </si>
  <si>
    <t>по 16</t>
  </si>
  <si>
    <t>п</t>
  </si>
  <si>
    <t>Турчик Андрій</t>
  </si>
  <si>
    <t>Корень Сергій</t>
  </si>
  <si>
    <t>Палагнюк Василь</t>
  </si>
  <si>
    <t xml:space="preserve">в.к. до 60 кг </t>
  </si>
  <si>
    <t>в.к. до 70 кг</t>
  </si>
  <si>
    <t>в.к.до 80 кг - особ.</t>
  </si>
  <si>
    <t>Чемпіонат Києва серед студентів ВНЗ ІІІ-ІV р.а.</t>
  </si>
  <si>
    <t>17.02.2012</t>
  </si>
  <si>
    <t>по 12</t>
  </si>
  <si>
    <t>Чемп. Києва серед студентів ВНЗ</t>
  </si>
  <si>
    <t>ком.НУБіП Укр.</t>
  </si>
  <si>
    <t>в.к. до 65 кг</t>
  </si>
  <si>
    <t>в.к. до 60 кг</t>
  </si>
  <si>
    <t>Руденко Оксана</t>
  </si>
  <si>
    <t>в.к. 70+ кг</t>
  </si>
  <si>
    <t>Предченко Євгеній</t>
  </si>
  <si>
    <t>в.к. до 80 кг</t>
  </si>
  <si>
    <t>Хохич Богдан</t>
  </si>
  <si>
    <t>Кікбоксінг</t>
  </si>
  <si>
    <t>ваг.кат. до 60 кг</t>
  </si>
  <si>
    <t>10-13.11.2011</t>
  </si>
  <si>
    <t>Молодіжно-юнацькі спортивні ігри України, м.Харків</t>
  </si>
  <si>
    <t>Сума:</t>
  </si>
  <si>
    <t>Садовий Олексій</t>
  </si>
  <si>
    <t>Улизько Сергій</t>
  </si>
  <si>
    <t>Улизько Олександр</t>
  </si>
  <si>
    <t>Вовковинська Анастасія</t>
  </si>
  <si>
    <t>Грисюк Тетяна</t>
  </si>
  <si>
    <t>Грушко Світлана</t>
  </si>
  <si>
    <t>Курушина Катерина</t>
  </si>
  <si>
    <t>Макушенко Руслан</t>
  </si>
  <si>
    <t>Чемпіонат Києва з естафетного бігу серед ВНЗ</t>
  </si>
  <si>
    <t>Чемп.Києва з естаф. бігу серед ВНЗ</t>
  </si>
  <si>
    <t>25.09.2011</t>
  </si>
  <si>
    <t>Пономаренко Роман</t>
  </si>
  <si>
    <t>Зимовий чемпіонат Києва</t>
  </si>
  <si>
    <t>10-11.12.2011</t>
  </si>
  <si>
    <t>біг 800 м</t>
  </si>
  <si>
    <t>Бізн</t>
  </si>
  <si>
    <t>Регбі-7</t>
  </si>
  <si>
    <t>Чемпіонат України серед жіночих команд в складі команди "Фенікс" м. Київ</t>
  </si>
  <si>
    <t>15.10.2011</t>
  </si>
  <si>
    <t>Кубок України серед жіночих команд в складі команди "Фенікс" м. Київ</t>
  </si>
  <si>
    <t>Молодіжна першість України серед жіночих команд в складі команди "Фенікс" м. Київ</t>
  </si>
  <si>
    <t>29.10.2011</t>
  </si>
  <si>
    <t>Міжнародний турнір "Кубок Дружби", м.Львів</t>
  </si>
  <si>
    <t>30.09-1.11.2011</t>
  </si>
  <si>
    <t>Збірна України</t>
  </si>
  <si>
    <t>Спортивна аеробіка</t>
  </si>
  <si>
    <t>старша вікова гр. ком.НУБіП Укр.</t>
  </si>
  <si>
    <t>по 25</t>
  </si>
  <si>
    <t>11.02.2012</t>
  </si>
  <si>
    <t>Відкритий чемпіонат Центральної ради ФСТ "Україна", м.Київ</t>
  </si>
  <si>
    <r>
      <t>Чемпіонат Європи</t>
    </r>
    <r>
      <rPr>
        <sz val="11"/>
        <rFont val="Times New Roman"/>
        <family val="1"/>
      </rPr>
      <t>. 
м.Будапешт (Угорська республіка)</t>
    </r>
  </si>
  <si>
    <t>в.к. 65 кг</t>
  </si>
  <si>
    <t>Чемпіонат України, м.Луцьк</t>
  </si>
  <si>
    <t>11-13.02.2012</t>
  </si>
  <si>
    <r>
      <t>Чемпіонат Світу</t>
    </r>
    <r>
      <rPr>
        <sz val="11"/>
        <rFont val="Times New Roman"/>
        <family val="1"/>
      </rPr>
      <t xml:space="preserve"> </t>
    </r>
  </si>
  <si>
    <t>Збірна команда України 2011 р., основний склад. Нак.№___ від _______</t>
  </si>
  <si>
    <r>
      <t xml:space="preserve">Чемпіонат Світу
</t>
    </r>
    <r>
      <rPr>
        <sz val="11"/>
        <rFont val="Times New Roman"/>
        <family val="1"/>
      </rPr>
      <t>(Північна Корея)</t>
    </r>
  </si>
  <si>
    <t>в.к. 75+ кг</t>
  </si>
  <si>
    <t>6-12.09.2011</t>
  </si>
  <si>
    <t>Спортивний туризм</t>
  </si>
  <si>
    <t>XV відкритий зліт туристів м. Києва</t>
  </si>
  <si>
    <t>11-13.05.2012</t>
  </si>
  <si>
    <t>по 5</t>
  </si>
  <si>
    <t>Чемерський Олександр</t>
  </si>
  <si>
    <t>Футбол (чоловіки), футзал.  Викладач-тренер:  Костенко М.П.</t>
  </si>
  <si>
    <t>ком. НУБіП Укр.</t>
  </si>
  <si>
    <t>Баскетбол (чоловіки).  Викладач-тренер  Бринзак С.С.</t>
  </si>
  <si>
    <t>Боротьба вільна. Викладач-тренер  Полосенко С.І.</t>
  </si>
  <si>
    <t xml:space="preserve">місце.   Балів =  </t>
  </si>
  <si>
    <t>Бокс. Тренери особисті.    Відповідальний викладач Бурко С.В.</t>
  </si>
  <si>
    <t>Важка атлетика.  Викладач-тренер  Береза Г.Ю.</t>
  </si>
  <si>
    <t>Волейбол (жінки).  Викладач-тренер  Андрущенко В.В.</t>
  </si>
  <si>
    <t>Волейбол (чоловіки).  Викладач-тренер  Андрущенко В.В.</t>
  </si>
  <si>
    <t>Гирьовий спорт.  Викладач-тренер Береза Г.Ю.</t>
  </si>
  <si>
    <t xml:space="preserve">Карате кіокушин, таеквон-до ITF, карате до.  Викладач-тренер Вербицький С.О.  </t>
  </si>
  <si>
    <t>Легка атлетика.  Викладач-тренер  Чирва П.О.</t>
  </si>
  <si>
    <t xml:space="preserve">Регбі - 7. Тренер особистий. </t>
  </si>
  <si>
    <t>Танцювальна аеробіка.  Викладач-тренер Крупко Н.В.</t>
  </si>
  <si>
    <t>Теніс настільний.  Викладач-тренер Чирва П.О.</t>
  </si>
  <si>
    <t>Лижний спорт, поліатлон, Викладач-тренер Пархоменко В.К.</t>
  </si>
  <si>
    <t>по19</t>
  </si>
  <si>
    <t>ВССІ серед студентів аграрних ВНЗ</t>
  </si>
  <si>
    <t>4 км</t>
  </si>
  <si>
    <t>2,5 км</t>
  </si>
  <si>
    <t>5 км</t>
  </si>
  <si>
    <t>Павленко Христина</t>
  </si>
  <si>
    <t>Дердійчук Олег</t>
  </si>
  <si>
    <t>Поліатлон</t>
  </si>
  <si>
    <t>28-29.01.2012</t>
  </si>
  <si>
    <t>зимове багатоб.</t>
  </si>
  <si>
    <t>Відкритий чемпіонат Києва (зимове багатоборство)</t>
  </si>
  <si>
    <t>по 20</t>
  </si>
  <si>
    <t>Савченко Дар`я</t>
  </si>
  <si>
    <t>7,5 км</t>
  </si>
  <si>
    <t>15-16.02.2012,
смт. Ворохта
Ів.-Франк.обл.</t>
  </si>
  <si>
    <t>15-16.02.2012</t>
  </si>
  <si>
    <t>10 км</t>
  </si>
  <si>
    <t>15 км</t>
  </si>
  <si>
    <t>Обласні змагання ФСТ "Україна" "Пролісок", м.Бровари</t>
  </si>
  <si>
    <t>Бали у
 2011-2012 н.р.</t>
  </si>
  <si>
    <t>Лижні перегони, поліатлон</t>
  </si>
  <si>
    <t>Спортивне орієнтування, радіоспорт. Викладач-тренер Пархоменко В.К.</t>
  </si>
  <si>
    <t>Плохенко Вікторія</t>
  </si>
  <si>
    <r>
      <t>Чемпіонат України</t>
    </r>
    <r>
      <rPr>
        <sz val="11"/>
        <rFont val="Times New Roman"/>
        <family val="1"/>
      </rPr>
      <t xml:space="preserve"> зі спортивної радіопеленгації серед дорослих на подовжених дистанціях (марафон) категорія Ж20 (м. Харків)</t>
    </r>
  </si>
  <si>
    <t>18-ий Чемпіонат Європи зі спортивної радіопеленгації, категорія W21
м.Байле Фелікс (Румунія)</t>
  </si>
  <si>
    <t>sprint</t>
  </si>
  <si>
    <t>Збірна команда України 2012 р., резерв збірної команди</t>
  </si>
  <si>
    <t>07-09.09.2011</t>
  </si>
  <si>
    <r>
      <t>Зимовий чемпіонат України</t>
    </r>
    <r>
      <rPr>
        <sz val="11"/>
        <rFont val="Times New Roman"/>
        <family val="1"/>
      </rPr>
      <t xml:space="preserve"> 
зі спортивної радіоорієнтування, категорія Ж20 
(м.Алушта)</t>
    </r>
  </si>
  <si>
    <t>Кубок України зі спортивної радіопеленгації, категорія W20
(м. Алушта)</t>
  </si>
  <si>
    <t>вільний пошук</t>
  </si>
  <si>
    <t>заданий пошук</t>
  </si>
  <si>
    <t>вільн. пошук ком.</t>
  </si>
  <si>
    <t>Зимовий чемпіонат України 
зі спортивної радіоорієнтування, категорія Ч50 
(м.Алушта)</t>
  </si>
  <si>
    <t>Чемпіонат України зі спортивної радіопеленгації серед дорослих на подовжених дистанціях (марафон), категорія Ч50  (м. Харків)</t>
  </si>
  <si>
    <t>рогейн 4 години</t>
  </si>
  <si>
    <t>естафета гр.mix-21</t>
  </si>
  <si>
    <t>Чемпіонат України зі спортивного орієнтування на лижах, група Ч50
(м. Суми)</t>
  </si>
  <si>
    <t>довгі дистанції</t>
  </si>
  <si>
    <r>
      <t>Чемпіонат України</t>
    </r>
    <r>
      <rPr>
        <sz val="11"/>
        <rFont val="Times New Roman"/>
        <family val="1"/>
      </rPr>
      <t xml:space="preserve"> зі спортивного орієнтування на лижах, група Ж21
(м. Суми)</t>
    </r>
  </si>
  <si>
    <t>Чемпіонат Європи з орієнтування на лижах (м. Суми)</t>
  </si>
  <si>
    <t>середня дистанція</t>
  </si>
  <si>
    <t>29.03.2012</t>
  </si>
  <si>
    <t>30.03.2012</t>
  </si>
  <si>
    <t>31.03.2012</t>
  </si>
  <si>
    <t>01.04.2012</t>
  </si>
  <si>
    <t>гандікап</t>
  </si>
  <si>
    <t>Міжнародні змагання "Таврическая весна - 2012" група Ж21А
(м. Алушта, АР Крим)</t>
  </si>
  <si>
    <t>радіоорієнтування</t>
  </si>
  <si>
    <r>
      <t>Чемпіонат України</t>
    </r>
    <r>
      <rPr>
        <sz val="11"/>
        <rFont val="Times New Roman"/>
        <family val="1"/>
      </rPr>
      <t xml:space="preserve"> з багатоборства, Кубок України 15-17 етапи, 
група Ж21Е
(м. Сєвєродонецьк)</t>
    </r>
  </si>
  <si>
    <t>16-18.09.2011</t>
  </si>
  <si>
    <r>
      <t>Чемпіонат України</t>
    </r>
    <r>
      <rPr>
        <sz val="11"/>
        <rFont val="Times New Roman"/>
        <family val="1"/>
      </rPr>
      <t xml:space="preserve"> зі спортивної радіоорієнтування, категорія Ж20 
(м.Святогорськ)</t>
    </r>
  </si>
  <si>
    <t>14.10.2011</t>
  </si>
  <si>
    <t>16.10.2011</t>
  </si>
  <si>
    <t>ХІІІ Всеукраїнські традиційні змагання "Голосіївська осінь 2011" присвячені пам`яті В.Правила, гр.Ж21Е</t>
  </si>
  <si>
    <t>22.10.2011</t>
  </si>
  <si>
    <t>23.10.2011</t>
  </si>
  <si>
    <t>П-ть МЦДЮТ м. Києва</t>
  </si>
  <si>
    <t>Загальний старт</t>
  </si>
  <si>
    <t>Кубок Європи зі спортивної радіопеленгації 1 етап, категорія W20 (м. Алушта, АР Крим)</t>
  </si>
  <si>
    <t>скорочена дист.</t>
  </si>
  <si>
    <t>коротка дист.</t>
  </si>
  <si>
    <t>Рижмань Юрій</t>
  </si>
  <si>
    <t>Статник Михайло</t>
  </si>
  <si>
    <t>Гуцаленко Ігор</t>
  </si>
  <si>
    <t>Міні-футбол</t>
  </si>
  <si>
    <t>04-05.2012</t>
  </si>
  <si>
    <t>02-03.2012</t>
  </si>
  <si>
    <t>по4</t>
  </si>
  <si>
    <t>по8</t>
  </si>
  <si>
    <t xml:space="preserve">Єндрик Ганна </t>
  </si>
  <si>
    <t xml:space="preserve">Федорець Катерина </t>
  </si>
  <si>
    <t xml:space="preserve">Чорнопищук Іванна </t>
  </si>
  <si>
    <t xml:space="preserve">Фучило Оксана </t>
  </si>
  <si>
    <t xml:space="preserve">Павлюк Віта </t>
  </si>
  <si>
    <t xml:space="preserve">Гаврук Ірина </t>
  </si>
  <si>
    <t xml:space="preserve">Гейдор Ольга </t>
  </si>
  <si>
    <t xml:space="preserve">Антонова Альона </t>
  </si>
  <si>
    <t xml:space="preserve">Руденко Наталія </t>
  </si>
  <si>
    <t xml:space="preserve">Коротаєва Ганна </t>
  </si>
  <si>
    <t>М1</t>
  </si>
  <si>
    <r>
      <t xml:space="preserve">Відкритий Чемпіонат Європи 
</t>
    </r>
    <r>
      <rPr>
        <sz val="12"/>
        <rFont val="Times New Roman"/>
        <family val="1"/>
      </rPr>
      <t>(м. Білгород, Росія)</t>
    </r>
  </si>
  <si>
    <t>_.05.2012</t>
  </si>
  <si>
    <t>двоб., в.к.105 кг</t>
  </si>
  <si>
    <t>двоборство, вк.73</t>
  </si>
  <si>
    <r>
      <t xml:space="preserve">Відкритий </t>
    </r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
(м. Київ)</t>
    </r>
  </si>
  <si>
    <t>_.06.2012</t>
  </si>
  <si>
    <r>
      <t>двоборство, вк.</t>
    </r>
    <r>
      <rPr>
        <sz val="11"/>
        <color indexed="10"/>
        <rFont val="Times New Roman"/>
        <family val="1"/>
      </rPr>
      <t>105</t>
    </r>
  </si>
  <si>
    <t>Зимовий чемпіонат України зі спортивного радіоорієнтування</t>
  </si>
  <si>
    <t>по80</t>
  </si>
  <si>
    <t>ЧУ</t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</si>
  <si>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радіопеленгація на коротких дистанціях)
Категорія Ж20 (м. Херсон)</t>
    </r>
  </si>
  <si>
    <t>задан.пошук ком.</t>
  </si>
  <si>
    <t>144 МГц,команда</t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</si>
  <si>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радіопелен-гація на коротких дистанціях)
Категорія Ж20 (м. Херсон)</t>
    </r>
  </si>
  <si>
    <r>
      <t>Чемпіонат України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серед дорослих та юнаків (спортивна радіопеленгація на коротких дистанціях)
Категорія Ч50 (м. Херсон)</t>
    </r>
  </si>
  <si>
    <t>29.04.2012</t>
  </si>
  <si>
    <t>30.04.2012</t>
  </si>
  <si>
    <t>01.05.2012</t>
  </si>
  <si>
    <t>02.05.2012</t>
  </si>
  <si>
    <t>ВССІ ВФСТ "Колос" серед студ.</t>
  </si>
  <si>
    <t>Чемпіонат України серед клубів, міст, ДЮСШ, областей "Велике львівське полювання"зі спортивної радіопеленгації, категорія Ч50
(м. Трускавець. Львівської обл.)</t>
  </si>
  <si>
    <t>Кубок України з СРП</t>
  </si>
  <si>
    <t>спринт, 3,5 МГц</t>
  </si>
  <si>
    <r>
      <t>Чемпіонат України</t>
    </r>
    <r>
      <rPr>
        <sz val="11"/>
        <rFont val="Times New Roman"/>
        <family val="1"/>
      </rPr>
      <t xml:space="preserve"> серед дорослих та юнаків зі спортивного радіоорієнтування, категорія Ж20
(м. Вінниця)</t>
    </r>
  </si>
  <si>
    <t>вільний пош.ком.</t>
  </si>
  <si>
    <t>заданий пош.ком.</t>
  </si>
  <si>
    <t>Чемпіонат України серед дорослих та юнаків зі спортивного радіоорієнтування, категорія Ч50
(м. Вінниця)</t>
  </si>
  <si>
    <t>29.06.2012</t>
  </si>
  <si>
    <t>30.06.2012</t>
  </si>
  <si>
    <t>01.07.2012</t>
  </si>
  <si>
    <t>Чемпіонат України серед дорослих (спортивна радіопеленгація) (класика), категорія Ч50
(м. Луцьк, Волинської обл.)</t>
  </si>
  <si>
    <t>Відкриті всеукраїнські змагання "Велике львівське полювання"</t>
  </si>
  <si>
    <t>30.04-02.05.12</t>
  </si>
  <si>
    <t>і</t>
  </si>
  <si>
    <t>Чемпіонат Чехії 
"4 dny ROB Vidnava",
Кубок Європи зі спортивної радіопеленгації 3 етап, 
категорія W20 (Чехія)</t>
  </si>
  <si>
    <t>sprint 3,5 МHz</t>
  </si>
  <si>
    <t>klasika 144 МHz</t>
  </si>
  <si>
    <t>klasika 3,5 МHz</t>
  </si>
  <si>
    <t>foxoring 3,5 МHz</t>
  </si>
  <si>
    <t>relay sprint 3,5MHz</t>
  </si>
  <si>
    <t>5-8.07.2012</t>
  </si>
  <si>
    <t>сума 4-ох днів</t>
  </si>
  <si>
    <t>12-15.07.2012</t>
  </si>
  <si>
    <t>Чемпіонат Чехії 
"4 dny ROB Vidnava",
Кубок Європи зі спортивної радіопеленгації 3 етап, 
категорія M50 (Чехія)</t>
  </si>
  <si>
    <t>suma</t>
  </si>
  <si>
    <t>коротка</t>
  </si>
  <si>
    <t>сума 3-ох днів</t>
  </si>
  <si>
    <t>ХІІІ Всеукраїнські змагання пам`яті О.Оніщука
Група Ж21А</t>
  </si>
  <si>
    <t>ХІІІ Всеукраїнські змагання пам`яті О.Оніщука
Група Ж21Е</t>
  </si>
  <si>
    <t>ХІІІ Всеукраїнські змагання пам`яті О.Оніщука
Група Ч50</t>
  </si>
  <si>
    <t>пд</t>
  </si>
  <si>
    <t>E2 – shortened</t>
  </si>
  <si>
    <t>E1 - middle distance</t>
  </si>
  <si>
    <t>E3 - shortened distance</t>
  </si>
  <si>
    <t>E4 - shortened distance</t>
  </si>
  <si>
    <t>14.06.2012</t>
  </si>
  <si>
    <t>15.06.2012</t>
  </si>
  <si>
    <t>16.06.2012</t>
  </si>
  <si>
    <t>17.06.2012</t>
  </si>
  <si>
    <t>с</t>
  </si>
  <si>
    <t>80-m-Вand</t>
  </si>
  <si>
    <t>Foxoring</t>
  </si>
  <si>
    <t>Sprint</t>
  </si>
  <si>
    <t>2-m-Band</t>
  </si>
  <si>
    <t>середній дист.</t>
  </si>
  <si>
    <r>
      <t xml:space="preserve">36th GRAND PRIX SLOVAKIA in orienteering SLOVAKI KARST CUP 2012     група W21A
(м. Кошице, Словакія)
</t>
    </r>
    <r>
      <rPr>
        <sz val="11"/>
        <color indexed="12"/>
        <rFont val="Times New Roman"/>
        <family val="1"/>
      </rPr>
      <t>http://web.tuke.sk/obeh/karst/</t>
    </r>
  </si>
  <si>
    <t>довга дистанція</t>
  </si>
  <si>
    <r>
      <t xml:space="preserve">Чемпіонат України </t>
    </r>
    <r>
      <rPr>
        <sz val="11"/>
        <rFont val="Times New Roman"/>
        <family val="1"/>
      </rPr>
      <t>з естафет на довгих дистанціях</t>
    </r>
  </si>
  <si>
    <t>06-09.05.2012</t>
  </si>
  <si>
    <t>3-ох етапна естаф</t>
  </si>
  <si>
    <r>
      <t xml:space="preserve">Чемпіонат України </t>
    </r>
    <r>
      <rPr>
        <sz val="11"/>
        <rFont val="Times New Roman"/>
        <family val="1"/>
      </rPr>
      <t>на довгих дистанціях</t>
    </r>
  </si>
  <si>
    <r>
      <t>Командний Чемпіонат України</t>
    </r>
    <r>
      <rPr>
        <sz val="11"/>
        <rFont val="Times New Roman"/>
        <family val="1"/>
      </rPr>
      <t xml:space="preserve">
Група Ж21Е (м. Київ)</t>
    </r>
  </si>
  <si>
    <t>Кубок України 7-9 етапи</t>
  </si>
  <si>
    <t>Кубок України 7-9 етапи
Група Ж21Е</t>
  </si>
  <si>
    <t>зн.</t>
  </si>
  <si>
    <t>dis</t>
  </si>
  <si>
    <t>команда Київ-2</t>
  </si>
  <si>
    <t>3,5 МГц - ком.</t>
  </si>
  <si>
    <t>144 МГц - ком</t>
  </si>
  <si>
    <t>3,5 МГц - ком</t>
  </si>
  <si>
    <t>144 МГц -ком</t>
  </si>
  <si>
    <t>Кубок Європи зі спортивної радіопеленгації 1 етап, категорія М50 (м. Алушта, АР Крим)</t>
  </si>
  <si>
    <t>Кубок України зі спортивної радіопеленгації, категорія М50
(м. Алушта)</t>
  </si>
  <si>
    <r>
      <t>Чемпіонат України</t>
    </r>
    <r>
      <rPr>
        <sz val="11"/>
        <rFont val="Times New Roman"/>
        <family val="1"/>
      </rPr>
      <t xml:space="preserve"> серед клубів, міст, ДЮСШ, областей зі спортивної радіопеленгації, категорія Ж20
(м. Трускавець. Львівської обл.)</t>
    </r>
  </si>
  <si>
    <r>
      <t>Чемпіонат України</t>
    </r>
    <r>
      <rPr>
        <sz val="11"/>
        <rFont val="Times New Roman"/>
        <family val="1"/>
      </rPr>
      <t xml:space="preserve"> серед дорослих (спортивна радіопеленгація) (класика), категорія Ж20
(м. Луцьк, Волинської обл.)</t>
    </r>
  </si>
  <si>
    <r>
      <t>Чемпіонат України</t>
    </r>
    <r>
      <rPr>
        <sz val="11"/>
        <rFont val="Times New Roman"/>
        <family val="1"/>
      </rPr>
      <t xml:space="preserve"> серед клубів, міст, ДЮСШ, областей "Велике львівське полювання"зі спортивної радіопеленгації, категорія Ж20
(м. Трускавець. Львівської обл.)</t>
    </r>
  </si>
  <si>
    <t xml:space="preserve">Командний Чемпіонат України
Група Ч50 (м. Київ) </t>
  </si>
  <si>
    <t>Чемпіонат України серед ветеранів
Група Ч50</t>
  </si>
  <si>
    <t>29.03-1.04.12</t>
  </si>
  <si>
    <t>сума 4 днів</t>
  </si>
  <si>
    <r>
      <t>Чемпілнат України</t>
    </r>
    <r>
      <rPr>
        <sz val="11"/>
        <rFont val="Times New Roman"/>
        <family val="1"/>
      </rPr>
      <t xml:space="preserve">
група Ж21Е (м. Світловодськ)</t>
    </r>
  </si>
  <si>
    <t>Кубок України  1-3 етапи,
Група Ж21Е</t>
  </si>
  <si>
    <r>
      <t>Міжнарподні змагання "Second International Four Days ARDF Black Sea Chempionship"
(Болгарія) Категорія W21</t>
    </r>
    <r>
      <rPr>
        <sz val="11"/>
        <color indexed="10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http://ardf-bg.eu/index.php/en/4-days-ardf-at-bulgarian-black-sea.html</t>
    </r>
  </si>
  <si>
    <r>
      <t>Міжнарподні змагання "Second International Four Days ARDF Black Sea Chempionship"
(Болгарія) Категорія W21</t>
    </r>
    <r>
      <rPr>
        <sz val="11"/>
        <color indexed="10"/>
        <rFont val="Times New Roman"/>
        <family val="1"/>
      </rPr>
      <t xml:space="preserve">
</t>
    </r>
    <r>
      <rPr>
        <sz val="10"/>
        <color indexed="12"/>
        <rFont val="Times New Roman"/>
        <family val="1"/>
      </rPr>
      <t>http://ardf-bg.eu/index.php/en/4-days-ardf-at-bulgarian-black-sea.html</t>
    </r>
  </si>
  <si>
    <r>
      <t>Міжнарподні змагання "Second International Four Days ARDF Black Sea Chempionship"
(Болгарія) Категорія М50</t>
    </r>
    <r>
      <rPr>
        <sz val="11"/>
        <color indexed="10"/>
        <rFont val="Times New Roman"/>
        <family val="1"/>
      </rPr>
      <t xml:space="preserve">
</t>
    </r>
    <r>
      <rPr>
        <sz val="10"/>
        <color indexed="12"/>
        <rFont val="Times New Roman"/>
        <family val="1"/>
      </rPr>
      <t>http://ardf-bg.eu/index.php/en/4-days-ardf-at-bulgarian-black-sea.html</t>
    </r>
  </si>
  <si>
    <t>Подяка Київської організації Товариства сприяння обороні України за успіхи у спорті</t>
  </si>
  <si>
    <t>03.2012</t>
  </si>
  <si>
    <t>Прокіпець Богдан</t>
  </si>
  <si>
    <r>
      <t xml:space="preserve">V Всесвітні ігри TAFISA
</t>
    </r>
    <r>
      <rPr>
        <sz val="12"/>
        <color indexed="10"/>
        <rFont val="Times New Roman"/>
        <family val="1"/>
      </rPr>
      <t>(м. Шауляй, Литва)</t>
    </r>
  </si>
  <si>
    <t>аспірант</t>
  </si>
  <si>
    <t>Чемпіонат Центральної ради ВФСТ "Україна"</t>
  </si>
  <si>
    <t>Відкритий чемпіонат Києва, вікова категорія 18-20 років</t>
  </si>
  <si>
    <r>
      <t>Чемпіонат України</t>
    </r>
    <r>
      <rPr>
        <sz val="11"/>
        <rFont val="Times New Roman"/>
        <family val="1"/>
      </rPr>
      <t>, м. Вінниця</t>
    </r>
  </si>
  <si>
    <t>АКіТ</t>
  </si>
  <si>
    <t>I</t>
  </si>
  <si>
    <t>Мз1</t>
  </si>
  <si>
    <t>Бердник Валерій</t>
  </si>
  <si>
    <t>Бобровнік Олег</t>
  </si>
  <si>
    <t>Борнусов Артур</t>
  </si>
  <si>
    <t>Горілий Артем</t>
  </si>
  <si>
    <t>Горлачьов Олександр</t>
  </si>
  <si>
    <t>Зайцев Олексій</t>
  </si>
  <si>
    <t>Заяць Юрій</t>
  </si>
  <si>
    <t>Ігнатенко Андрій</t>
  </si>
  <si>
    <t>Комиренко Дмитро</t>
  </si>
  <si>
    <t>Кучер Роман</t>
  </si>
  <si>
    <t>Кучерявий Андрій</t>
  </si>
  <si>
    <t>Мельничук Віталій</t>
  </si>
  <si>
    <t>Сидоренко Павло</t>
  </si>
  <si>
    <t>Тиртишний Андрій</t>
  </si>
  <si>
    <t>Федорович Юрій</t>
  </si>
  <si>
    <t>Маг</t>
  </si>
  <si>
    <t>Ельзятієв Денис</t>
  </si>
  <si>
    <t>Костенко Микола (з.в.)</t>
  </si>
  <si>
    <t>Френкель Олександр</t>
  </si>
  <si>
    <t>Волочай   Валерій</t>
  </si>
  <si>
    <t xml:space="preserve">Лимарь Юлія </t>
  </si>
  <si>
    <t>СПГіЛА</t>
  </si>
  <si>
    <t> ІІ</t>
  </si>
  <si>
    <t xml:space="preserve">Присвоєння звання"Майстер спорту України" 
Нак. ДСМСУ №1079 від 12.03.2012 р. </t>
  </si>
  <si>
    <t>16.03.2012</t>
  </si>
  <si>
    <t>14.04.2012</t>
  </si>
  <si>
    <r>
      <t>Чемпіонат Світу</t>
    </r>
    <r>
      <rPr>
        <sz val="11"/>
        <rFont val="Times New Roman"/>
        <family val="1"/>
      </rPr>
      <t xml:space="preserve">
(м. Токіо, Японія)</t>
    </r>
  </si>
  <si>
    <t>уч.</t>
  </si>
  <si>
    <t>07-08.01.2012</t>
  </si>
  <si>
    <t>1 день</t>
  </si>
  <si>
    <t>2 день</t>
  </si>
  <si>
    <t>i</t>
  </si>
  <si>
    <t>сума 2-ох днів</t>
  </si>
  <si>
    <r>
      <t xml:space="preserve">Відкритий "Зимний чемпионат АР Крым" Категорія Ж21А (м. Алушта)
</t>
    </r>
    <r>
      <rPr>
        <sz val="8"/>
        <color indexed="12"/>
        <rFont val="Times New Roman"/>
        <family val="1"/>
      </rPr>
      <t>http://www.orient-crimea.narod.ru/rez/rez_2012/sumprot_winChCr-2012_01_0708.html#М45</t>
    </r>
  </si>
  <si>
    <r>
      <t xml:space="preserve">Відкритий "Зимний чемпионат АР Крым" Категорія Ж21Б (м. Алушта)
</t>
    </r>
    <r>
      <rPr>
        <sz val="8"/>
        <color indexed="12"/>
        <rFont val="Times New Roman"/>
        <family val="1"/>
      </rPr>
      <t>http://www.orient-crimea.narod.ru/rez/rez_2012/sumprot_winChCr-2012_01_0708.html#М45</t>
    </r>
  </si>
  <si>
    <r>
      <t xml:space="preserve">Відкритий "Зимний чемпионат АР Крым" Категорія Ч45 (м. Алушта)
</t>
    </r>
    <r>
      <rPr>
        <sz val="8"/>
        <color indexed="12"/>
        <rFont val="Times New Roman"/>
        <family val="1"/>
      </rPr>
      <t>http://www.orient-crimea.narod.ru/rez/rez_2012/sumprot_winChCr-2012_01_0708.html#М45</t>
    </r>
  </si>
  <si>
    <r>
      <t>Чемпіонат України</t>
    </r>
    <r>
      <rPr>
        <sz val="11"/>
        <rFont val="Times New Roman"/>
        <family val="1"/>
      </rPr>
      <t xml:space="preserve"> зі спортивного орієнтування на лижах по вибору 
(4 години-рогейн)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(м. Київ) ЖЕ </t>
    </r>
    <r>
      <rPr>
        <sz val="11"/>
        <color indexed="12"/>
        <rFont val="Times New Roman"/>
        <family val="1"/>
      </rPr>
      <t>http://www.rogaining.kiev.ua/node/6</t>
    </r>
  </si>
  <si>
    <r>
      <t>Чемпіонат України</t>
    </r>
    <r>
      <rPr>
        <sz val="11"/>
        <rFont val="Times New Roman"/>
        <family val="1"/>
      </rPr>
      <t xml:space="preserve"> зі спортивного орієнтування на лижах по вибору 
(4 години-рогейн)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(м. Київ) МV </t>
    </r>
    <r>
      <rPr>
        <sz val="11"/>
        <color indexed="12"/>
        <rFont val="Times New Roman"/>
        <family val="1"/>
      </rPr>
      <t>http://www.rogaining.kiev.ua/node/6</t>
    </r>
  </si>
  <si>
    <t>ід</t>
  </si>
  <si>
    <t xml:space="preserve">учасник Чемпіонату світу 05.2012 р. (Японія) </t>
  </si>
  <si>
    <t>Кращі результати за 2011-2012 н.р.           
(зайняті місця на змаганнях)</t>
  </si>
  <si>
    <t>Термін змагань</t>
  </si>
  <si>
    <t>3 к</t>
  </si>
  <si>
    <t>11-12.2011</t>
  </si>
  <si>
    <t>по 8</t>
  </si>
  <si>
    <t>Хрестианська баскетбольша ліга м.Києва</t>
  </si>
  <si>
    <t>11.2011-
03.2012</t>
  </si>
  <si>
    <t>по 10</t>
  </si>
  <si>
    <t>ВСІ серед студентів аграрних ВНЗ</t>
  </si>
  <si>
    <t>особистий тренер</t>
  </si>
  <si>
    <t>особисті тренери</t>
  </si>
  <si>
    <t>Регбі - 7</t>
  </si>
  <si>
    <t>Євтушенко І.М.</t>
  </si>
  <si>
    <t>Семерунь В.З.</t>
  </si>
  <si>
    <t>Спортивний туризм. Турклуб "Барс". Відповідальний викладач Семерунь В.З.</t>
  </si>
  <si>
    <t>Танцевальна аеробіка</t>
  </si>
  <si>
    <t>Відкритий чемпіонат Центральної ради ФСТ "Україна", м.Ялта</t>
  </si>
  <si>
    <t>ком.НУБіП Укр.,
довільна прогр.</t>
  </si>
  <si>
    <t>Марчук Анастасія</t>
  </si>
  <si>
    <t>Зуєва Дарія</t>
  </si>
  <si>
    <t>Відкр.ч-т ЦРФСТ "Україна", м.Ялта</t>
  </si>
  <si>
    <t>21.10.2011</t>
  </si>
  <si>
    <t>Яковенко Олександр</t>
  </si>
  <si>
    <r>
      <t>.</t>
    </r>
    <r>
      <rPr>
        <sz val="11"/>
        <rFont val="Times New Roman"/>
        <family val="1"/>
      </rPr>
      <t>10.2011</t>
    </r>
  </si>
  <si>
    <t>Відкр.ч-т ЦРФСТ "Україна", м.Київ</t>
  </si>
  <si>
    <t>каф.фіз.вих.</t>
  </si>
  <si>
    <t>ст.викл.</t>
  </si>
  <si>
    <t>3,5 МГц, ком.</t>
  </si>
  <si>
    <t>144 МГц, ком.</t>
  </si>
  <si>
    <t>Яжинський Андрій</t>
  </si>
  <si>
    <t>Хрестипнська басетбольна ліга м. Києва серед аматорських команд</t>
  </si>
  <si>
    <t>Кубок студентської профспілкової асоціації м. Києва (п-ть Києва)</t>
  </si>
  <si>
    <t>11.2011</t>
  </si>
  <si>
    <t>команда 
НУБіП України</t>
  </si>
  <si>
    <t xml:space="preserve"> .11.2011</t>
  </si>
  <si>
    <t>01-02.06.2012</t>
  </si>
  <si>
    <r>
      <t>Чемпіонат Європи</t>
    </r>
    <r>
      <rPr>
        <sz val="11"/>
        <color indexed="10"/>
        <rFont val="Times New Roman"/>
        <family val="1"/>
      </rPr>
      <t xml:space="preserve"> у вагових категоріях
(м. Будапешт, Угорська республіка)</t>
    </r>
  </si>
  <si>
    <t>Чемпіонат Києва серед студентів</t>
  </si>
  <si>
    <t>Анділахай Артур</t>
  </si>
  <si>
    <t>Кухарський Станіслав</t>
  </si>
  <si>
    <t>.11.2011</t>
  </si>
  <si>
    <t>команда</t>
  </si>
  <si>
    <t>Чемпіонат Києва</t>
  </si>
  <si>
    <t>.12.2011</t>
  </si>
  <si>
    <t>Федишин Олександр</t>
  </si>
  <si>
    <t>Федоров Станіслав</t>
  </si>
  <si>
    <t>Пилипенко Дмитро</t>
  </si>
  <si>
    <t>Спорт.туризм</t>
  </si>
  <si>
    <t>Супрун Ольга</t>
  </si>
  <si>
    <t>Петрикієва Наталія</t>
  </si>
  <si>
    <t>XV відкритий зліт туристів Києва</t>
  </si>
  <si>
    <t>гол.ТК</t>
  </si>
  <si>
    <t xml:space="preserve">Присв.звання"Майстер спорту України міжнародного класу" 
</t>
  </si>
  <si>
    <t xml:space="preserve">Наказ ДСМСУ № 179 від 09.12.2011 </t>
  </si>
  <si>
    <t xml:space="preserve">Збірна команда України 2012 рр., член збірної команди України. </t>
  </si>
  <si>
    <t>Збірна команда України 2011, 2012 рр. - член збірної команди України</t>
  </si>
  <si>
    <t>Збірна команда України 2011 р., кандидат до збірної команди Укр.</t>
  </si>
  <si>
    <t>Збірна команда України 2011, 2012 рр. - член збірної команди</t>
  </si>
  <si>
    <t>3 м - Регіональний чемпіонат Європи серед клубів</t>
  </si>
  <si>
    <t>2 місце чемпіонат України</t>
  </si>
  <si>
    <t>Кубок студ.профсп.асоціації м. Києва</t>
  </si>
  <si>
    <t>Чемп.Державної податкової служби Укр.</t>
  </si>
  <si>
    <t>Чемп.судентської ліги України, 1-ша ліга</t>
  </si>
  <si>
    <t>2011-2012</t>
  </si>
  <si>
    <t>Чемпіонат Києва серед студентів ВНЗ</t>
  </si>
  <si>
    <t>Соківський Євген</t>
  </si>
  <si>
    <t>Какун Сергій</t>
  </si>
  <si>
    <t>Алексієнко Олександр</t>
  </si>
  <si>
    <t>Коміренко Дмитро</t>
  </si>
  <si>
    <t>Молодіжно-юнацькі спорт. ігри України</t>
  </si>
  <si>
    <t>радіоспорт,
спортивне  орієнтування 
= 4390 балів +
лижні перегони 
 = 71 бал</t>
  </si>
  <si>
    <t>Хохоч Богдан</t>
  </si>
  <si>
    <t>Панкратіон</t>
  </si>
  <si>
    <t>Чмпіонат Києва</t>
  </si>
  <si>
    <t>граплінг в.к.60 кг</t>
  </si>
  <si>
    <t xml:space="preserve">  03.2012</t>
  </si>
  <si>
    <r>
      <t xml:space="preserve">2,2 місця - відкритий Чемпіонат Європи, м. Білгород, 05.2012
</t>
    </r>
    <r>
      <rPr>
        <sz val="12"/>
        <rFont val="Times New Roman"/>
        <family val="1"/>
      </rPr>
      <t xml:space="preserve">1,2 місця - відкритий </t>
    </r>
    <r>
      <rPr>
        <b/>
        <sz val="12"/>
        <rFont val="Times New Roman"/>
        <family val="1"/>
      </rPr>
      <t>чемпіонати України</t>
    </r>
  </si>
  <si>
    <r>
      <t xml:space="preserve">1, 2 місця - відкритий чемпіонат Європи (Росія), 05.2012,
</t>
    </r>
    <r>
      <rPr>
        <sz val="12"/>
        <rFont val="Times New Roman"/>
        <family val="1"/>
      </rPr>
      <t xml:space="preserve">1 місце - відкритий </t>
    </r>
    <r>
      <rPr>
        <b/>
        <sz val="12"/>
        <rFont val="Times New Roman"/>
        <family val="1"/>
      </rPr>
      <t>чемпіонати України</t>
    </r>
  </si>
  <si>
    <r>
      <t>3,3 місця - 18-ий чемпіонат Європи зі спортивної радіопеленгації (Румунія)</t>
    </r>
    <r>
      <rPr>
        <sz val="12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 xml:space="preserve">1,2,3,3 місця - Кубок Європи зі спортивної радіопеленгації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20-ти разова чемпіонка України</t>
    </r>
    <r>
      <rPr>
        <sz val="12"/>
        <rFont val="Times New Roman"/>
        <family val="1"/>
      </rPr>
      <t xml:space="preserve"> з радіоспорту (спортивного радіоорієнтування, спортивної радіопеленгації),
1,2,2 місця - </t>
    </r>
    <r>
      <rPr>
        <b/>
        <sz val="12"/>
        <rFont val="Times New Roman"/>
        <family val="1"/>
      </rPr>
      <t>чемпіонати України</t>
    </r>
    <r>
      <rPr>
        <sz val="12"/>
        <rFont val="Times New Roman"/>
        <family val="1"/>
      </rPr>
      <t xml:space="preserve"> зі спортивного орієнтування на лижах, бігом,
2,2 місця ВССІ аграрних ВНЗ з лижних перегонів,
 - присвоєння звання "Майстер спорту України зі спортивного орієнтування, 05.2012 р.,
- член збірної команди України 2011, 2012 рр, з радіоспорту, основний склад 
</t>
    </r>
  </si>
  <si>
    <r>
      <t>2,2 місця - відкритий чемпіонат Європи, м. Білгород, 05.2012</t>
    </r>
  </si>
  <si>
    <t>Український ННІ інформаційного і телекомунікаційного забезпечення</t>
  </si>
  <si>
    <t>Український ННІ якості біоресурсів та безпеки життя</t>
  </si>
  <si>
    <t>ВССІ ВФСТ "Колос" серед студ.-ос.</t>
  </si>
  <si>
    <t>Родина Марина</t>
  </si>
  <si>
    <t>Дещенко Олексій</t>
  </si>
  <si>
    <t>3</t>
  </si>
  <si>
    <t>в.к. 85 кг</t>
  </si>
  <si>
    <t>Григорчук Артем</t>
  </si>
  <si>
    <t>карате ши-то-кан</t>
  </si>
  <si>
    <t>Кубок України категорія 18-36</t>
  </si>
  <si>
    <t>_.08.2011</t>
  </si>
  <si>
    <t>ката</t>
  </si>
  <si>
    <t>куміте</t>
  </si>
  <si>
    <t>Міжнародний турнір</t>
  </si>
  <si>
    <t>_.212.2011</t>
  </si>
  <si>
    <t>_.02.2012</t>
  </si>
  <si>
    <t>2,3 місця кубок України, 4,4 м - чемп.Укр.</t>
  </si>
  <si>
    <t>х</t>
  </si>
  <si>
    <t>Черненко Костянтин</t>
  </si>
  <si>
    <t xml:space="preserve">Сумо. Тренер особистий. </t>
  </si>
  <si>
    <t xml:space="preserve">Протокол рейтингу зі спортивної майстерності серед спортивних навчальних відділень, секцій, окремих видів спорту                  </t>
  </si>
  <si>
    <t>Спорт.орієнт.,
радіоспорт = 432 +
лижні перегони = 8</t>
  </si>
  <si>
    <t>Єльзятієв Денис</t>
  </si>
  <si>
    <t>Костенко Микола</t>
  </si>
  <si>
    <t>ваг.кат. 120 кг</t>
  </si>
  <si>
    <t>ваг.кат. 84 кг</t>
  </si>
  <si>
    <t>ваг.кат. 74  кг</t>
  </si>
  <si>
    <t>ваг.кат. 66 кг</t>
  </si>
  <si>
    <t xml:space="preserve">Кікбоксінг. Тренер особистий. </t>
  </si>
  <si>
    <t>Бойове самбо.  Тренер Муратов В.А.</t>
  </si>
  <si>
    <t>Муратов В.А.</t>
  </si>
  <si>
    <t xml:space="preserve">Панкратіон. Тренер особистий. </t>
  </si>
  <si>
    <t xml:space="preserve">Елітні бої. Тренер особистий. </t>
  </si>
  <si>
    <t>01-04.12.2011</t>
  </si>
  <si>
    <r>
      <t xml:space="preserve">Кубок світу
Краснодарський край (Росія),
</t>
    </r>
    <r>
      <rPr>
        <sz val="10"/>
        <rFont val="Times New Roman"/>
        <family val="1"/>
      </rPr>
      <t>http://chaspik.pp.ua/sport/5201016-nagrad-privezli-nashi-sportsmeny-s-kubka-mira-po-sumo</t>
    </r>
  </si>
  <si>
    <t>команда ж.</t>
  </si>
  <si>
    <r>
      <t>3 місце - чемпіонат Європи</t>
    </r>
    <r>
      <rPr>
        <sz val="11"/>
        <color indexed="10"/>
        <rFont val="Times New Roman"/>
        <family val="1"/>
      </rPr>
      <t xml:space="preserve"> 01.2012 р. м.Будапешт,</t>
    </r>
    <r>
      <rPr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 xml:space="preserve"> 2,3 місця - Кубок Світу Росія, </t>
    </r>
    <r>
      <rPr>
        <sz val="11"/>
        <color indexed="10"/>
        <rFont val="Times New Roman"/>
        <family val="1"/>
      </rPr>
      <t xml:space="preserve">12.2011 </t>
    </r>
    <r>
      <rPr>
        <b/>
        <sz val="11"/>
        <color indexed="10"/>
        <rFont val="Times New Roman"/>
        <family val="1"/>
      </rPr>
      <t xml:space="preserve"> 
 - учасник чемпіонату світу,</t>
    </r>
    <r>
      <rPr>
        <sz val="11"/>
        <rFont val="Times New Roman"/>
        <family val="1"/>
      </rPr>
      <t xml:space="preserve">
3 місце - кубок України, 09.2011,
 - присвоєння звання"Майстер спорту України" з сумо 12.03.2012 р.,
- член збірної команди України 2011 р.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</si>
</sst>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[$-FC19]d\ mmmm\ yyyy\ &quot;г.&quot;"/>
    <numFmt numFmtId="189" formatCode="dd/mm/yy;@"/>
    <numFmt numFmtId="190" formatCode="mmm/yyyy"/>
    <numFmt numFmtId="191" formatCode="[$-422]d\ mmmm\ yyyy&quot; р.&quot;"/>
    <numFmt numFmtId="192" formatCode="dd\.mm\.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Times New Roman CYR"/>
      <family val="1"/>
    </font>
    <font>
      <sz val="12"/>
      <color indexed="17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17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color indexed="10"/>
      <name val="Times New Roman CYR"/>
      <family val="1"/>
    </font>
    <font>
      <b/>
      <sz val="16"/>
      <color indexed="17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17"/>
      <name val="Times New Roman"/>
      <family val="1"/>
    </font>
    <font>
      <sz val="12"/>
      <color indexed="62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16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 style="thin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727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top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horizontal="center" vertical="top"/>
    </xf>
    <xf numFmtId="0" fontId="17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7" fillId="0" borderId="14" xfId="0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8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24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textRotation="90" wrapText="1"/>
    </xf>
    <xf numFmtId="0" fontId="15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/>
    </xf>
    <xf numFmtId="49" fontId="15" fillId="0" borderId="0" xfId="0" applyNumberFormat="1" applyFont="1" applyAlignment="1">
      <alignment horizontal="right" vertical="top"/>
    </xf>
    <xf numFmtId="0" fontId="18" fillId="0" borderId="0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1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8" fillId="0" borderId="15" xfId="0" applyFont="1" applyBorder="1" applyAlignment="1">
      <alignment horizontal="left" vertical="top"/>
    </xf>
    <xf numFmtId="1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189" fontId="15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left" vertical="top"/>
    </xf>
    <xf numFmtId="0" fontId="15" fillId="0" borderId="16" xfId="0" applyFont="1" applyBorder="1" applyAlignment="1">
      <alignment vertical="top"/>
    </xf>
    <xf numFmtId="0" fontId="23" fillId="0" borderId="0" xfId="0" applyFont="1" applyAlignment="1">
      <alignment horizontal="center" vertical="top" wrapText="1"/>
    </xf>
    <xf numFmtId="1" fontId="23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right" vertical="top" wrapText="1"/>
    </xf>
    <xf numFmtId="1" fontId="15" fillId="0" borderId="0" xfId="0" applyNumberFormat="1" applyFont="1" applyFill="1" applyAlignment="1">
      <alignment horizontal="center" vertical="top"/>
    </xf>
    <xf numFmtId="49" fontId="19" fillId="0" borderId="0" xfId="0" applyNumberFormat="1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right" vertical="top"/>
    </xf>
    <xf numFmtId="0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top"/>
    </xf>
    <xf numFmtId="1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1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1" fontId="19" fillId="0" borderId="0" xfId="0" applyNumberFormat="1" applyFont="1" applyFill="1" applyAlignment="1">
      <alignment horizontal="center" vertical="top"/>
    </xf>
    <xf numFmtId="1" fontId="17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18" fillId="0" borderId="17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49" fontId="24" fillId="0" borderId="0" xfId="0" applyNumberFormat="1" applyFont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8" fillId="0" borderId="0" xfId="0" applyFont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15" fillId="0" borderId="0" xfId="0" applyNumberFormat="1" applyFont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5" fillId="0" borderId="12" xfId="0" applyFont="1" applyBorder="1" applyAlignment="1">
      <alignment vertical="top"/>
    </xf>
    <xf numFmtId="1" fontId="15" fillId="0" borderId="12" xfId="0" applyNumberFormat="1" applyFont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8" fillId="0" borderId="15" xfId="0" applyFont="1" applyBorder="1" applyAlignment="1">
      <alignment horizontal="right" vertical="top"/>
    </xf>
    <xf numFmtId="0" fontId="22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15" fillId="0" borderId="11" xfId="0" applyFont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0" fontId="19" fillId="0" borderId="0" xfId="0" applyFont="1" applyFill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/>
    </xf>
    <xf numFmtId="14" fontId="15" fillId="0" borderId="11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15" fillId="0" borderId="11" xfId="0" applyFont="1" applyFill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vertical="top"/>
    </xf>
    <xf numFmtId="0" fontId="15" fillId="0" borderId="11" xfId="0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right" vertical="top"/>
    </xf>
    <xf numFmtId="0" fontId="15" fillId="0" borderId="11" xfId="0" applyFont="1" applyFill="1" applyBorder="1" applyAlignment="1">
      <alignment vertical="top" wrapText="1"/>
    </xf>
    <xf numFmtId="0" fontId="18" fillId="0" borderId="19" xfId="0" applyFont="1" applyBorder="1" applyAlignment="1">
      <alignment vertical="top"/>
    </xf>
    <xf numFmtId="14" fontId="15" fillId="0" borderId="11" xfId="0" applyNumberFormat="1" applyFont="1" applyFill="1" applyBorder="1" applyAlignment="1">
      <alignment horizontal="right" vertical="top"/>
    </xf>
    <xf numFmtId="1" fontId="15" fillId="0" borderId="11" xfId="0" applyNumberFormat="1" applyFont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left" vertical="top"/>
    </xf>
    <xf numFmtId="1" fontId="15" fillId="0" borderId="11" xfId="0" applyNumberFormat="1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left" vertical="top"/>
    </xf>
    <xf numFmtId="49" fontId="15" fillId="0" borderId="20" xfId="0" applyNumberFormat="1" applyFont="1" applyFill="1" applyBorder="1" applyAlignment="1">
      <alignment horizontal="left" vertical="top"/>
    </xf>
    <xf numFmtId="0" fontId="15" fillId="0" borderId="20" xfId="0" applyFont="1" applyFill="1" applyBorder="1" applyAlignment="1">
      <alignment vertical="top"/>
    </xf>
    <xf numFmtId="0" fontId="18" fillId="0" borderId="15" xfId="0" applyFont="1" applyFill="1" applyBorder="1" applyAlignment="1">
      <alignment vertical="top"/>
    </xf>
    <xf numFmtId="0" fontId="18" fillId="0" borderId="21" xfId="0" applyFont="1" applyFill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right" vertical="top"/>
    </xf>
    <xf numFmtId="0" fontId="15" fillId="0" borderId="23" xfId="0" applyFont="1" applyFill="1" applyBorder="1" applyAlignment="1">
      <alignment vertical="top"/>
    </xf>
    <xf numFmtId="0" fontId="15" fillId="0" borderId="23" xfId="0" applyFont="1" applyFill="1" applyBorder="1" applyAlignment="1">
      <alignment horizontal="center" vertical="top"/>
    </xf>
    <xf numFmtId="49" fontId="15" fillId="0" borderId="20" xfId="0" applyNumberFormat="1" applyFont="1" applyBorder="1" applyAlignment="1">
      <alignment horizontal="left" vertical="top"/>
    </xf>
    <xf numFmtId="0" fontId="15" fillId="0" borderId="20" xfId="0" applyFont="1" applyBorder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right" vertical="top"/>
    </xf>
    <xf numFmtId="1" fontId="15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top"/>
    </xf>
    <xf numFmtId="14" fontId="15" fillId="0" borderId="0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vertical="top"/>
    </xf>
    <xf numFmtId="0" fontId="18" fillId="0" borderId="13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 wrapText="1"/>
    </xf>
    <xf numFmtId="1" fontId="30" fillId="0" borderId="0" xfId="0" applyNumberFormat="1" applyFont="1" applyAlignment="1">
      <alignment horizontal="center" vertical="top" wrapText="1"/>
    </xf>
    <xf numFmtId="49" fontId="30" fillId="0" borderId="0" xfId="0" applyNumberFormat="1" applyFont="1" applyAlignment="1">
      <alignment horizontal="center" vertical="top" wrapText="1"/>
    </xf>
    <xf numFmtId="49" fontId="30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vertical="top"/>
    </xf>
    <xf numFmtId="0" fontId="15" fillId="0" borderId="12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/>
    </xf>
    <xf numFmtId="0" fontId="15" fillId="0" borderId="25" xfId="0" applyFont="1" applyBorder="1" applyAlignment="1">
      <alignment horizontal="right" vertical="top"/>
    </xf>
    <xf numFmtId="1" fontId="15" fillId="0" borderId="11" xfId="0" applyNumberFormat="1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center" vertical="top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15" fillId="0" borderId="23" xfId="0" applyFont="1" applyBorder="1" applyAlignment="1">
      <alignment horizontal="right" vertical="top"/>
    </xf>
    <xf numFmtId="0" fontId="26" fillId="0" borderId="11" xfId="0" applyFont="1" applyFill="1" applyBorder="1" applyAlignment="1">
      <alignment horizontal="center" vertical="top"/>
    </xf>
    <xf numFmtId="0" fontId="15" fillId="0" borderId="13" xfId="0" applyFont="1" applyBorder="1" applyAlignment="1">
      <alignment vertical="top" wrapText="1"/>
    </xf>
    <xf numFmtId="0" fontId="18" fillId="0" borderId="31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textRotation="90" wrapText="1"/>
    </xf>
    <xf numFmtId="0" fontId="30" fillId="0" borderId="0" xfId="0" applyFont="1" applyFill="1" applyAlignment="1">
      <alignment horizontal="center" vertical="top" textRotation="90" wrapText="1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/>
    </xf>
    <xf numFmtId="0" fontId="18" fillId="0" borderId="34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89" fontId="15" fillId="0" borderId="0" xfId="0" applyNumberFormat="1" applyFont="1" applyFill="1" applyAlignment="1">
      <alignment horizontal="right" vertical="top" wrapText="1"/>
    </xf>
    <xf numFmtId="0" fontId="18" fillId="0" borderId="11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 vertical="top" wrapText="1"/>
    </xf>
    <xf numFmtId="0" fontId="15" fillId="0" borderId="23" xfId="0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0" fontId="25" fillId="0" borderId="0" xfId="0" applyFont="1" applyFill="1" applyAlignment="1">
      <alignment vertical="top" wrapText="1"/>
    </xf>
    <xf numFmtId="0" fontId="30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textRotation="90" wrapText="1"/>
    </xf>
    <xf numFmtId="49" fontId="15" fillId="0" borderId="11" xfId="0" applyNumberFormat="1" applyFont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24" borderId="0" xfId="0" applyFont="1" applyFill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15" fillId="0" borderId="37" xfId="0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5" fillId="24" borderId="11" xfId="0" applyFont="1" applyFill="1" applyBorder="1" applyAlignment="1">
      <alignment horizontal="center" vertical="center" textRotation="90"/>
    </xf>
    <xf numFmtId="0" fontId="15" fillId="3" borderId="11" xfId="0" applyFont="1" applyFill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top" textRotation="90"/>
    </xf>
    <xf numFmtId="0" fontId="24" fillId="24" borderId="0" xfId="0" applyFont="1" applyFill="1" applyAlignment="1">
      <alignment horizontal="center" vertical="top"/>
    </xf>
    <xf numFmtId="0" fontId="24" fillId="3" borderId="0" xfId="0" applyFont="1" applyFill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15" fillId="4" borderId="11" xfId="0" applyFont="1" applyFill="1" applyBorder="1" applyAlignment="1">
      <alignment vertical="top" wrapText="1"/>
    </xf>
    <xf numFmtId="0" fontId="29" fillId="0" borderId="0" xfId="0" applyFont="1" applyAlignment="1">
      <alignment horizontal="center" vertical="top"/>
    </xf>
    <xf numFmtId="14" fontId="15" fillId="0" borderId="11" xfId="0" applyNumberFormat="1" applyFont="1" applyBorder="1" applyAlignment="1">
      <alignment horizontal="right" vertical="top" wrapText="1"/>
    </xf>
    <xf numFmtId="0" fontId="15" fillId="22" borderId="0" xfId="0" applyFont="1" applyFill="1" applyAlignment="1">
      <alignment horizontal="center" vertical="top"/>
    </xf>
    <xf numFmtId="1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textRotation="90" wrapText="1"/>
    </xf>
    <xf numFmtId="49" fontId="15" fillId="0" borderId="0" xfId="0" applyNumberFormat="1" applyFont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/>
    </xf>
    <xf numFmtId="1" fontId="18" fillId="0" borderId="0" xfId="0" applyNumberFormat="1" applyFont="1" applyFill="1" applyAlignment="1">
      <alignment horizontal="center" vertical="top"/>
    </xf>
    <xf numFmtId="49" fontId="18" fillId="0" borderId="0" xfId="0" applyNumberFormat="1" applyFont="1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14" fontId="18" fillId="0" borderId="0" xfId="0" applyNumberFormat="1" applyFont="1" applyBorder="1" applyAlignment="1">
      <alignment horizontal="right" vertical="top"/>
    </xf>
    <xf numFmtId="49" fontId="18" fillId="0" borderId="13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right" vertical="center"/>
    </xf>
    <xf numFmtId="0" fontId="40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horizontal="center" vertical="top"/>
    </xf>
    <xf numFmtId="0" fontId="41" fillId="0" borderId="11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center" textRotation="90"/>
    </xf>
    <xf numFmtId="0" fontId="24" fillId="0" borderId="0" xfId="0" applyFont="1" applyFill="1" applyAlignment="1">
      <alignment horizontal="center" vertical="top"/>
    </xf>
    <xf numFmtId="0" fontId="24" fillId="0" borderId="37" xfId="0" applyFont="1" applyFill="1" applyBorder="1" applyAlignment="1">
      <alignment horizontal="center" vertical="top"/>
    </xf>
    <xf numFmtId="0" fontId="24" fillId="0" borderId="38" xfId="0" applyFont="1" applyFill="1" applyBorder="1" applyAlignment="1">
      <alignment horizontal="center" vertical="top"/>
    </xf>
    <xf numFmtId="0" fontId="24" fillId="0" borderId="39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 wrapText="1"/>
    </xf>
    <xf numFmtId="0" fontId="17" fillId="0" borderId="37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29" fillId="0" borderId="0" xfId="0" applyFont="1" applyFill="1" applyAlignment="1">
      <alignment horizontal="center" vertical="top"/>
    </xf>
    <xf numFmtId="0" fontId="4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15" fillId="0" borderId="11" xfId="0" applyFont="1" applyFill="1" applyBorder="1" applyAlignment="1">
      <alignment horizontal="right" vertical="top"/>
    </xf>
    <xf numFmtId="0" fontId="15" fillId="24" borderId="0" xfId="0" applyFont="1" applyFill="1" applyAlignment="1">
      <alignment vertical="top"/>
    </xf>
    <xf numFmtId="0" fontId="15" fillId="24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26" fillId="0" borderId="1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top"/>
    </xf>
    <xf numFmtId="0" fontId="15" fillId="24" borderId="11" xfId="0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top"/>
    </xf>
    <xf numFmtId="14" fontId="15" fillId="0" borderId="0" xfId="0" applyNumberFormat="1" applyFont="1" applyFill="1" applyAlignment="1">
      <alignment vertical="top"/>
    </xf>
    <xf numFmtId="0" fontId="17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15" fillId="0" borderId="18" xfId="0" applyFont="1" applyBorder="1" applyAlignment="1">
      <alignment vertical="top" wrapText="1"/>
    </xf>
    <xf numFmtId="0" fontId="20" fillId="0" borderId="38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Alignment="1">
      <alignment vertical="top"/>
    </xf>
    <xf numFmtId="0" fontId="15" fillId="0" borderId="23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center" textRotation="90" wrapText="1"/>
    </xf>
    <xf numFmtId="0" fontId="15" fillId="0" borderId="0" xfId="0" applyFont="1" applyAlignment="1">
      <alignment horizontal="right" vertical="top" textRotation="90" wrapText="1"/>
    </xf>
    <xf numFmtId="0" fontId="18" fillId="0" borderId="11" xfId="0" applyFont="1" applyFill="1" applyBorder="1" applyAlignment="1">
      <alignment horizontal="right" vertical="top"/>
    </xf>
    <xf numFmtId="0" fontId="15" fillId="0" borderId="24" xfId="0" applyFont="1" applyFill="1" applyBorder="1" applyAlignment="1">
      <alignment horizontal="right" vertical="top"/>
    </xf>
    <xf numFmtId="0" fontId="18" fillId="0" borderId="30" xfId="0" applyFont="1" applyFill="1" applyBorder="1" applyAlignment="1">
      <alignment horizontal="right" vertical="top"/>
    </xf>
    <xf numFmtId="0" fontId="18" fillId="0" borderId="40" xfId="0" applyFont="1" applyFill="1" applyBorder="1" applyAlignment="1">
      <alignment horizontal="right" vertical="top"/>
    </xf>
    <xf numFmtId="0" fontId="18" fillId="0" borderId="34" xfId="0" applyFont="1" applyFill="1" applyBorder="1" applyAlignment="1">
      <alignment horizontal="right" vertical="top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 wrapText="1"/>
    </xf>
    <xf numFmtId="0" fontId="15" fillId="0" borderId="4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/>
    </xf>
    <xf numFmtId="0" fontId="15" fillId="0" borderId="4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18" fillId="0" borderId="21" xfId="0" applyFont="1" applyFill="1" applyBorder="1" applyAlignment="1">
      <alignment horizontal="right" vertical="top"/>
    </xf>
    <xf numFmtId="0" fontId="15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top" textRotation="90" wrapText="1"/>
    </xf>
    <xf numFmtId="0" fontId="30" fillId="0" borderId="0" xfId="0" applyFont="1" applyFill="1" applyAlignment="1">
      <alignment horizontal="right" vertical="top" textRotation="90" wrapText="1"/>
    </xf>
    <xf numFmtId="0" fontId="18" fillId="0" borderId="0" xfId="0" applyFont="1" applyFill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15" fillId="0" borderId="12" xfId="0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1" fontId="24" fillId="0" borderId="0" xfId="0" applyNumberFormat="1" applyFont="1" applyFill="1" applyAlignment="1">
      <alignment horizontal="center"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15" fillId="0" borderId="42" xfId="0" applyFont="1" applyFill="1" applyBorder="1" applyAlignment="1">
      <alignment vertical="top"/>
    </xf>
    <xf numFmtId="0" fontId="15" fillId="0" borderId="42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49" fontId="15" fillId="0" borderId="23" xfId="0" applyNumberFormat="1" applyFont="1" applyFill="1" applyBorder="1" applyAlignment="1">
      <alignment horizontal="right" vertical="top"/>
    </xf>
    <xf numFmtId="49" fontId="15" fillId="0" borderId="11" xfId="0" applyNumberFormat="1" applyFont="1" applyFill="1" applyBorder="1" applyAlignment="1">
      <alignment horizontal="right" vertical="top" wrapText="1"/>
    </xf>
    <xf numFmtId="0" fontId="24" fillId="0" borderId="12" xfId="0" applyFont="1" applyBorder="1" applyAlignment="1">
      <alignment horizontal="center" vertical="top"/>
    </xf>
    <xf numFmtId="0" fontId="15" fillId="0" borderId="44" xfId="0" applyFont="1" applyBorder="1" applyAlignment="1">
      <alignment horizontal="center" vertical="top"/>
    </xf>
    <xf numFmtId="0" fontId="15" fillId="0" borderId="45" xfId="0" applyFont="1" applyBorder="1" applyAlignment="1">
      <alignment vertical="top"/>
    </xf>
    <xf numFmtId="0" fontId="15" fillId="0" borderId="45" xfId="0" applyFont="1" applyBorder="1" applyAlignment="1">
      <alignment horizontal="center" vertical="top"/>
    </xf>
    <xf numFmtId="0" fontId="15" fillId="0" borderId="46" xfId="0" applyFont="1" applyBorder="1" applyAlignment="1">
      <alignment horizontal="center" vertical="top"/>
    </xf>
    <xf numFmtId="0" fontId="15" fillId="0" borderId="46" xfId="0" applyFont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vertical="top"/>
    </xf>
    <xf numFmtId="0" fontId="15" fillId="0" borderId="20" xfId="0" applyFont="1" applyFill="1" applyBorder="1" applyAlignment="1">
      <alignment horizontal="right" vertical="top"/>
    </xf>
    <xf numFmtId="0" fontId="15" fillId="0" borderId="24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vertical="top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vertical="top"/>
    </xf>
    <xf numFmtId="0" fontId="17" fillId="0" borderId="11" xfId="0" applyFont="1" applyBorder="1" applyAlignment="1">
      <alignment horizontal="center" vertical="top" wrapText="1"/>
    </xf>
    <xf numFmtId="0" fontId="33" fillId="0" borderId="11" xfId="0" applyFont="1" applyFill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center" vertical="top"/>
    </xf>
    <xf numFmtId="1" fontId="17" fillId="0" borderId="11" xfId="0" applyNumberFormat="1" applyFont="1" applyFill="1" applyBorder="1" applyAlignment="1">
      <alignment horizontal="left" vertical="top"/>
    </xf>
    <xf numFmtId="49" fontId="27" fillId="0" borderId="11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center" vertical="top" wrapText="1"/>
    </xf>
    <xf numFmtId="14" fontId="17" fillId="0" borderId="11" xfId="0" applyNumberFormat="1" applyFont="1" applyBorder="1" applyAlignment="1">
      <alignment horizontal="center" vertical="top"/>
    </xf>
    <xf numFmtId="0" fontId="15" fillId="4" borderId="2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right" vertical="top"/>
    </xf>
    <xf numFmtId="49" fontId="20" fillId="0" borderId="11" xfId="0" applyNumberFormat="1" applyFont="1" applyFill="1" applyBorder="1" applyAlignment="1">
      <alignment horizontal="right" vertical="top"/>
    </xf>
    <xf numFmtId="0" fontId="18" fillId="0" borderId="35" xfId="0" applyFont="1" applyFill="1" applyBorder="1" applyAlignment="1">
      <alignment horizontal="center" vertical="top"/>
    </xf>
    <xf numFmtId="0" fontId="18" fillId="0" borderId="30" xfId="0" applyFont="1" applyFill="1" applyBorder="1" applyAlignment="1">
      <alignment horizontal="center" vertical="top"/>
    </xf>
    <xf numFmtId="0" fontId="15" fillId="0" borderId="45" xfId="0" applyFont="1" applyBorder="1" applyAlignment="1">
      <alignment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/>
    </xf>
    <xf numFmtId="0" fontId="15" fillId="0" borderId="46" xfId="0" applyFont="1" applyBorder="1" applyAlignment="1">
      <alignment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 wrapText="1"/>
    </xf>
    <xf numFmtId="0" fontId="18" fillId="0" borderId="11" xfId="0" applyFont="1" applyFill="1" applyBorder="1" applyAlignment="1">
      <alignment vertical="top"/>
    </xf>
    <xf numFmtId="0" fontId="15" fillId="0" borderId="13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top"/>
    </xf>
    <xf numFmtId="0" fontId="28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vertical="top" wrapText="1"/>
    </xf>
    <xf numFmtId="0" fontId="17" fillId="0" borderId="0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14" fontId="15" fillId="0" borderId="11" xfId="0" applyNumberFormat="1" applyFont="1" applyFill="1" applyBorder="1" applyAlignment="1">
      <alignment horizontal="right" vertical="top" wrapText="1"/>
    </xf>
    <xf numFmtId="1" fontId="16" fillId="0" borderId="0" xfId="0" applyNumberFormat="1" applyFont="1" applyFill="1" applyAlignment="1">
      <alignment horizontal="center" vertical="top"/>
    </xf>
    <xf numFmtId="0" fontId="15" fillId="22" borderId="11" xfId="0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14" fontId="15" fillId="0" borderId="13" xfId="0" applyNumberFormat="1" applyFont="1" applyFill="1" applyBorder="1" applyAlignment="1">
      <alignment horizontal="right" vertical="top"/>
    </xf>
    <xf numFmtId="49" fontId="15" fillId="0" borderId="0" xfId="0" applyNumberFormat="1" applyFont="1" applyFill="1" applyBorder="1" applyAlignment="1">
      <alignment horizontal="right" vertical="top"/>
    </xf>
    <xf numFmtId="0" fontId="46" fillId="0" borderId="11" xfId="0" applyFont="1" applyBorder="1" applyAlignment="1">
      <alignment horizontal="left" vertical="center"/>
    </xf>
    <xf numFmtId="0" fontId="15" fillId="0" borderId="24" xfId="0" applyFont="1" applyBorder="1" applyAlignment="1">
      <alignment vertical="top" wrapText="1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" fontId="25" fillId="0" borderId="0" xfId="0" applyNumberFormat="1" applyFont="1" applyAlignment="1">
      <alignment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4" fontId="15" fillId="0" borderId="23" xfId="0" applyNumberFormat="1" applyFont="1" applyFill="1" applyBorder="1" applyAlignment="1">
      <alignment horizontal="right" vertical="top"/>
    </xf>
    <xf numFmtId="0" fontId="15" fillId="0" borderId="12" xfId="0" applyFont="1" applyFill="1" applyBorder="1" applyAlignment="1">
      <alignment vertical="top"/>
    </xf>
    <xf numFmtId="0" fontId="15" fillId="0" borderId="45" xfId="0" applyFont="1" applyFill="1" applyBorder="1" applyAlignment="1">
      <alignment horizontal="center" vertical="top"/>
    </xf>
    <xf numFmtId="1" fontId="15" fillId="0" borderId="45" xfId="0" applyNumberFormat="1" applyFont="1" applyFill="1" applyBorder="1" applyAlignment="1">
      <alignment horizontal="center" vertical="top"/>
    </xf>
    <xf numFmtId="0" fontId="15" fillId="0" borderId="45" xfId="0" applyNumberFormat="1" applyFont="1" applyBorder="1" applyAlignment="1">
      <alignment horizontal="center" vertical="top"/>
    </xf>
    <xf numFmtId="0" fontId="15" fillId="0" borderId="49" xfId="0" applyFont="1" applyFill="1" applyBorder="1" applyAlignment="1">
      <alignment horizontal="center" vertical="top"/>
    </xf>
    <xf numFmtId="0" fontId="17" fillId="0" borderId="11" xfId="0" applyFont="1" applyBorder="1" applyAlignment="1">
      <alignment horizontal="left" vertical="top"/>
    </xf>
    <xf numFmtId="0" fontId="1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right" vertical="top"/>
    </xf>
    <xf numFmtId="0" fontId="15" fillId="0" borderId="50" xfId="0" applyFont="1" applyFill="1" applyBorder="1" applyAlignment="1">
      <alignment vertical="top"/>
    </xf>
    <xf numFmtId="0" fontId="15" fillId="4" borderId="1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top"/>
    </xf>
    <xf numFmtId="0" fontId="45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49" fontId="45" fillId="0" borderId="11" xfId="0" applyNumberFormat="1" applyFont="1" applyFill="1" applyBorder="1" applyAlignment="1">
      <alignment horizontal="center" vertical="top" wrapText="1"/>
    </xf>
    <xf numFmtId="1" fontId="45" fillId="0" borderId="11" xfId="0" applyNumberFormat="1" applyFont="1" applyFill="1" applyBorder="1" applyAlignment="1">
      <alignment horizontal="center" vertical="top"/>
    </xf>
    <xf numFmtId="1" fontId="45" fillId="0" borderId="11" xfId="0" applyNumberFormat="1" applyFont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15" fillId="0" borderId="23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5" fillId="25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right" vertical="top"/>
    </xf>
    <xf numFmtId="0" fontId="15" fillId="0" borderId="51" xfId="0" applyFont="1" applyBorder="1" applyAlignment="1">
      <alignment horizontal="right" vertical="top"/>
    </xf>
    <xf numFmtId="0" fontId="15" fillId="0" borderId="50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15" fillId="0" borderId="45" xfId="0" applyFont="1" applyFill="1" applyBorder="1" applyAlignment="1">
      <alignment vertical="top"/>
    </xf>
    <xf numFmtId="0" fontId="15" fillId="0" borderId="50" xfId="0" applyFont="1" applyFill="1" applyBorder="1" applyAlignment="1">
      <alignment horizontal="right" vertical="top"/>
    </xf>
    <xf numFmtId="0" fontId="15" fillId="25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vertical="top"/>
    </xf>
    <xf numFmtId="0" fontId="15" fillId="25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1" fontId="15" fillId="0" borderId="11" xfId="0" applyNumberFormat="1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8" fillId="0" borderId="31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right" vertical="top" wrapText="1"/>
    </xf>
    <xf numFmtId="49" fontId="15" fillId="0" borderId="13" xfId="0" applyNumberFormat="1" applyFont="1" applyFill="1" applyBorder="1" applyAlignment="1">
      <alignment horizontal="right" vertical="top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right" vertical="top"/>
    </xf>
    <xf numFmtId="0" fontId="40" fillId="0" borderId="1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17" fontId="15" fillId="0" borderId="11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23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0" fontId="22" fillId="3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14" fontId="15" fillId="0" borderId="11" xfId="0" applyNumberFormat="1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right" vertical="top"/>
    </xf>
    <xf numFmtId="0" fontId="15" fillId="0" borderId="24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25" borderId="11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vertical="top" wrapText="1"/>
    </xf>
    <xf numFmtId="0" fontId="18" fillId="3" borderId="23" xfId="0" applyFont="1" applyFill="1" applyBorder="1" applyAlignment="1">
      <alignment vertical="top" wrapText="1"/>
    </xf>
    <xf numFmtId="0" fontId="18" fillId="3" borderId="13" xfId="0" applyFont="1" applyFill="1" applyBorder="1" applyAlignment="1">
      <alignment vertical="top" wrapText="1"/>
    </xf>
    <xf numFmtId="0" fontId="15" fillId="3" borderId="23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180" wrapText="1"/>
    </xf>
    <xf numFmtId="0" fontId="3" fillId="0" borderId="13" xfId="0" applyFont="1" applyBorder="1" applyAlignment="1">
      <alignment horizontal="center" vertical="center" textRotation="180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35"/>
  <sheetViews>
    <sheetView tabSelected="1" zoomScale="130" zoomScaleNormal="130" zoomScalePageLayoutView="0" workbookViewId="0" topLeftCell="A1">
      <selection activeCell="F8" sqref="F8"/>
    </sheetView>
  </sheetViews>
  <sheetFormatPr defaultColWidth="9.00390625" defaultRowHeight="12.75"/>
  <cols>
    <col min="1" max="1" width="4.00390625" style="52" customWidth="1"/>
    <col min="2" max="2" width="22.375" style="47" customWidth="1"/>
    <col min="3" max="3" width="7.50390625" style="52" customWidth="1"/>
    <col min="4" max="4" width="8.50390625" style="52" customWidth="1"/>
    <col min="5" max="5" width="4.50390625" style="52" customWidth="1"/>
    <col min="6" max="6" width="3.50390625" style="52" customWidth="1"/>
    <col min="7" max="7" width="7.50390625" style="52" customWidth="1"/>
    <col min="8" max="8" width="15.375" style="58" customWidth="1"/>
    <col min="9" max="9" width="33.625" style="96" customWidth="1"/>
    <col min="10" max="10" width="13.625" style="60" customWidth="1"/>
    <col min="11" max="11" width="17.125" style="58" customWidth="1"/>
    <col min="12" max="12" width="3.50390625" style="60" customWidth="1"/>
    <col min="13" max="13" width="5.375" style="52" customWidth="1"/>
    <col min="14" max="14" width="2.625" style="52" customWidth="1"/>
    <col min="15" max="15" width="3.875" style="53" customWidth="1"/>
    <col min="16" max="18" width="3.125" style="53" customWidth="1"/>
    <col min="19" max="19" width="3.875" style="53" customWidth="1"/>
    <col min="20" max="22" width="2.50390625" style="47" bestFit="1" customWidth="1"/>
    <col min="23" max="16384" width="9.125" style="47" customWidth="1"/>
  </cols>
  <sheetData>
    <row r="1" spans="1:13" ht="21">
      <c r="A1" s="642" t="s">
        <v>30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13" ht="81" customHeight="1">
      <c r="A2" s="623" t="s">
        <v>401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1:19" s="57" customFormat="1" ht="15" customHeight="1">
      <c r="A3" s="54"/>
      <c r="B3" s="54"/>
      <c r="C3" s="54"/>
      <c r="D3" s="54"/>
      <c r="E3" s="54"/>
      <c r="F3" s="54"/>
      <c r="G3" s="54"/>
      <c r="H3" s="55"/>
      <c r="I3" s="299"/>
      <c r="J3" s="59"/>
      <c r="K3" s="56"/>
      <c r="L3" s="400"/>
      <c r="M3" s="56"/>
      <c r="N3" s="55"/>
      <c r="O3" s="36"/>
      <c r="P3" s="36"/>
      <c r="Q3" s="36"/>
      <c r="R3" s="36"/>
      <c r="S3" s="36"/>
    </row>
    <row r="4" spans="1:22" ht="53.25">
      <c r="A4" s="316" t="s">
        <v>132</v>
      </c>
      <c r="B4" s="316" t="s">
        <v>122</v>
      </c>
      <c r="C4" s="316" t="s">
        <v>131</v>
      </c>
      <c r="D4" s="316" t="s">
        <v>236</v>
      </c>
      <c r="E4" s="317" t="s">
        <v>165</v>
      </c>
      <c r="F4" s="318" t="s">
        <v>166</v>
      </c>
      <c r="G4" s="316" t="s">
        <v>278</v>
      </c>
      <c r="H4" s="316" t="s">
        <v>134</v>
      </c>
      <c r="I4" s="319" t="s">
        <v>133</v>
      </c>
      <c r="J4" s="320" t="s">
        <v>277</v>
      </c>
      <c r="K4" s="316" t="s">
        <v>128</v>
      </c>
      <c r="L4" s="401" t="s">
        <v>129</v>
      </c>
      <c r="M4" s="321" t="s">
        <v>187</v>
      </c>
      <c r="N4" s="329" t="s">
        <v>416</v>
      </c>
      <c r="O4" s="327" t="s">
        <v>417</v>
      </c>
      <c r="P4" s="384" t="s">
        <v>419</v>
      </c>
      <c r="Q4" s="384" t="s">
        <v>420</v>
      </c>
      <c r="R4" s="384" t="s">
        <v>421</v>
      </c>
      <c r="S4" s="328" t="s">
        <v>418</v>
      </c>
      <c r="T4" s="390" t="s">
        <v>419</v>
      </c>
      <c r="U4" s="390" t="s">
        <v>420</v>
      </c>
      <c r="V4" s="390" t="s">
        <v>421</v>
      </c>
    </row>
    <row r="5" spans="1:19" s="37" customFormat="1" ht="20.25">
      <c r="A5" s="65">
        <v>1</v>
      </c>
      <c r="B5" s="66" t="s">
        <v>537</v>
      </c>
      <c r="C5" s="489">
        <f>SUM(M311)</f>
        <v>9297</v>
      </c>
      <c r="D5" s="489"/>
      <c r="E5" s="66" t="s">
        <v>570</v>
      </c>
      <c r="F5" s="40"/>
      <c r="G5" s="40"/>
      <c r="H5" s="40"/>
      <c r="I5" s="300"/>
      <c r="J5" s="68"/>
      <c r="K5" s="69"/>
      <c r="L5" s="402"/>
      <c r="M5" s="70"/>
      <c r="N5" s="70"/>
      <c r="O5" s="70"/>
      <c r="P5" s="70"/>
      <c r="Q5" s="70"/>
      <c r="R5" s="70"/>
      <c r="S5" s="70"/>
    </row>
    <row r="6" spans="2:19" s="37" customFormat="1" ht="21">
      <c r="B6" s="187"/>
      <c r="C6" s="579" t="s">
        <v>402</v>
      </c>
      <c r="D6" s="40"/>
      <c r="E6" s="67"/>
      <c r="F6" s="40"/>
      <c r="G6" s="40"/>
      <c r="I6" s="300"/>
      <c r="J6" s="68"/>
      <c r="K6" s="69"/>
      <c r="L6" s="402"/>
      <c r="M6" s="70"/>
      <c r="N6" s="70"/>
      <c r="O6" s="70"/>
      <c r="P6" s="70"/>
      <c r="Q6" s="70"/>
      <c r="R6" s="70"/>
      <c r="S6" s="70"/>
    </row>
    <row r="7" spans="1:19" s="16" customFormat="1" ht="27">
      <c r="A7" s="53"/>
      <c r="B7" s="71"/>
      <c r="C7" s="72"/>
      <c r="D7" s="72"/>
      <c r="E7" s="72"/>
      <c r="F7" s="72"/>
      <c r="G7" s="132"/>
      <c r="H7" s="138" t="s">
        <v>209</v>
      </c>
      <c r="I7" s="144" t="s">
        <v>637</v>
      </c>
      <c r="J7" s="145"/>
      <c r="K7" s="142" t="s">
        <v>476</v>
      </c>
      <c r="L7" s="146">
        <v>1</v>
      </c>
      <c r="M7" s="137" t="s">
        <v>638</v>
      </c>
      <c r="N7" s="70" t="s">
        <v>415</v>
      </c>
      <c r="O7" s="70"/>
      <c r="P7" s="70"/>
      <c r="Q7" s="70"/>
      <c r="R7" s="70"/>
      <c r="S7" s="70"/>
    </row>
    <row r="8" spans="1:18" ht="30" customHeight="1">
      <c r="A8" s="136">
        <v>1</v>
      </c>
      <c r="B8" s="149" t="s">
        <v>208</v>
      </c>
      <c r="C8" s="44" t="s">
        <v>100</v>
      </c>
      <c r="D8" s="44" t="s">
        <v>99</v>
      </c>
      <c r="E8" s="44" t="s">
        <v>22</v>
      </c>
      <c r="F8" s="44"/>
      <c r="G8" s="136" t="s">
        <v>186</v>
      </c>
      <c r="H8" s="133" t="s">
        <v>138</v>
      </c>
      <c r="I8" s="382" t="s">
        <v>404</v>
      </c>
      <c r="J8" s="663" t="s">
        <v>76</v>
      </c>
      <c r="K8" s="671"/>
      <c r="L8" s="356"/>
      <c r="M8" s="44">
        <v>10</v>
      </c>
      <c r="N8" s="70"/>
      <c r="O8" s="70"/>
      <c r="P8" s="70"/>
      <c r="Q8" s="70"/>
      <c r="R8" s="70"/>
    </row>
    <row r="9" spans="1:19" s="106" customFormat="1" ht="14.25">
      <c r="A9" s="52"/>
      <c r="B9" s="47"/>
      <c r="C9" s="52"/>
      <c r="D9" s="61"/>
      <c r="E9" s="83"/>
      <c r="F9" s="121"/>
      <c r="G9" s="141" t="s">
        <v>120</v>
      </c>
      <c r="H9" s="142" t="s">
        <v>209</v>
      </c>
      <c r="I9" s="160" t="s">
        <v>831</v>
      </c>
      <c r="J9" s="170"/>
      <c r="K9" s="171"/>
      <c r="L9" s="404"/>
      <c r="M9" s="44">
        <v>30</v>
      </c>
      <c r="N9" s="70"/>
      <c r="O9" s="70"/>
      <c r="P9" s="70"/>
      <c r="Q9" s="70"/>
      <c r="R9" s="70"/>
      <c r="S9" s="344"/>
    </row>
    <row r="10" spans="1:19" s="16" customFormat="1" ht="41.25">
      <c r="A10" s="53"/>
      <c r="B10" s="71"/>
      <c r="C10" s="72"/>
      <c r="D10" s="72"/>
      <c r="E10" s="72"/>
      <c r="F10" s="72"/>
      <c r="G10" s="72"/>
      <c r="H10" s="138"/>
      <c r="I10" s="398" t="s">
        <v>725</v>
      </c>
      <c r="J10" s="399" t="s">
        <v>726</v>
      </c>
      <c r="K10" s="144"/>
      <c r="L10" s="403"/>
      <c r="M10" s="147"/>
      <c r="N10" s="53"/>
      <c r="O10" s="53"/>
      <c r="P10" s="53"/>
      <c r="Q10" s="53"/>
      <c r="R10" s="53"/>
      <c r="S10" s="53"/>
    </row>
    <row r="11" spans="1:22" ht="13.5">
      <c r="A11" s="53"/>
      <c r="B11" s="57"/>
      <c r="C11" s="55"/>
      <c r="D11" s="55"/>
      <c r="E11" s="55"/>
      <c r="F11" s="55"/>
      <c r="G11" s="55"/>
      <c r="H11" s="628" t="s">
        <v>209</v>
      </c>
      <c r="I11" s="635" t="s">
        <v>572</v>
      </c>
      <c r="J11" s="140">
        <v>40761</v>
      </c>
      <c r="K11" s="143" t="s">
        <v>286</v>
      </c>
      <c r="L11" s="146">
        <v>1</v>
      </c>
      <c r="M11" s="146">
        <v>80</v>
      </c>
      <c r="N11" s="52" t="s">
        <v>415</v>
      </c>
      <c r="O11" s="322">
        <v>1</v>
      </c>
      <c r="P11" s="324">
        <v>1</v>
      </c>
      <c r="Q11" s="325"/>
      <c r="R11" s="326"/>
      <c r="S11" s="395"/>
      <c r="T11" s="396"/>
      <c r="U11" s="396"/>
      <c r="V11" s="396"/>
    </row>
    <row r="12" spans="1:18" ht="13.5">
      <c r="A12" s="53"/>
      <c r="B12" s="57"/>
      <c r="C12" s="55"/>
      <c r="D12" s="55"/>
      <c r="E12" s="391">
        <v>1</v>
      </c>
      <c r="F12" s="391" t="s">
        <v>639</v>
      </c>
      <c r="G12" s="55"/>
      <c r="H12" s="628"/>
      <c r="I12" s="635"/>
      <c r="J12" s="140">
        <v>40761</v>
      </c>
      <c r="K12" s="143" t="s">
        <v>287</v>
      </c>
      <c r="L12" s="146">
        <v>1</v>
      </c>
      <c r="M12" s="146">
        <v>80</v>
      </c>
      <c r="N12" s="52" t="s">
        <v>415</v>
      </c>
      <c r="O12" s="322">
        <v>1</v>
      </c>
      <c r="P12" s="324">
        <v>1</v>
      </c>
      <c r="Q12" s="325"/>
      <c r="R12" s="326"/>
    </row>
    <row r="13" spans="1:18" ht="13.5">
      <c r="A13" s="53"/>
      <c r="B13" s="57"/>
      <c r="C13" s="55"/>
      <c r="D13" s="55"/>
      <c r="E13" s="391">
        <v>1</v>
      </c>
      <c r="F13" s="391" t="s">
        <v>639</v>
      </c>
      <c r="G13" s="55"/>
      <c r="H13" s="628"/>
      <c r="I13" s="635"/>
      <c r="J13" s="140">
        <v>40762</v>
      </c>
      <c r="K13" s="143" t="s">
        <v>285</v>
      </c>
      <c r="L13" s="44">
        <v>3</v>
      </c>
      <c r="M13" s="44">
        <v>65</v>
      </c>
      <c r="N13" s="52" t="s">
        <v>415</v>
      </c>
      <c r="O13" s="322">
        <v>1</v>
      </c>
      <c r="P13" s="392"/>
      <c r="Q13" s="394"/>
      <c r="R13" s="326">
        <v>1</v>
      </c>
    </row>
    <row r="14" spans="1:18" ht="13.5">
      <c r="A14" s="53"/>
      <c r="B14" s="57"/>
      <c r="C14" s="55"/>
      <c r="D14" s="55"/>
      <c r="E14" s="391">
        <v>1</v>
      </c>
      <c r="F14" s="391" t="s">
        <v>639</v>
      </c>
      <c r="G14" s="55"/>
      <c r="H14" s="628"/>
      <c r="I14" s="636"/>
      <c r="J14" s="140">
        <v>40762</v>
      </c>
      <c r="K14" s="143" t="s">
        <v>296</v>
      </c>
      <c r="L14" s="146">
        <v>1</v>
      </c>
      <c r="M14" s="146">
        <v>80</v>
      </c>
      <c r="N14" s="52" t="s">
        <v>415</v>
      </c>
      <c r="O14" s="322">
        <v>1</v>
      </c>
      <c r="P14" s="324">
        <v>1</v>
      </c>
      <c r="Q14" s="325"/>
      <c r="R14" s="326"/>
    </row>
    <row r="15" spans="1:22" ht="13.5">
      <c r="A15" s="53"/>
      <c r="B15" s="57"/>
      <c r="C15" s="55"/>
      <c r="D15" s="55"/>
      <c r="E15" s="55"/>
      <c r="F15" s="55"/>
      <c r="G15" s="55"/>
      <c r="H15" s="628" t="s">
        <v>209</v>
      </c>
      <c r="I15" s="648" t="s">
        <v>573</v>
      </c>
      <c r="J15" s="385">
        <v>40793</v>
      </c>
      <c r="K15" s="149" t="s">
        <v>290</v>
      </c>
      <c r="L15" s="44">
        <v>14</v>
      </c>
      <c r="M15" s="44" t="s">
        <v>152</v>
      </c>
      <c r="N15" s="52" t="s">
        <v>689</v>
      </c>
      <c r="P15" s="47"/>
      <c r="Q15" s="47"/>
      <c r="R15" s="47"/>
      <c r="S15" s="323">
        <v>1</v>
      </c>
      <c r="T15" s="324"/>
      <c r="U15" s="325"/>
      <c r="V15" s="326"/>
    </row>
    <row r="16" spans="1:22" ht="13.5">
      <c r="A16" s="53"/>
      <c r="B16" s="57"/>
      <c r="C16" s="55"/>
      <c r="D16" s="55"/>
      <c r="E16" s="55"/>
      <c r="F16" s="55"/>
      <c r="G16" s="55"/>
      <c r="H16" s="628"/>
      <c r="I16" s="648"/>
      <c r="J16" s="385">
        <v>40793</v>
      </c>
      <c r="K16" s="149" t="s">
        <v>295</v>
      </c>
      <c r="L16" s="44">
        <v>3</v>
      </c>
      <c r="M16" s="44">
        <v>220</v>
      </c>
      <c r="N16" s="52" t="s">
        <v>415</v>
      </c>
      <c r="P16" s="47"/>
      <c r="Q16" s="47"/>
      <c r="R16" s="47"/>
      <c r="S16" s="323">
        <v>1</v>
      </c>
      <c r="T16" s="324"/>
      <c r="U16" s="325"/>
      <c r="V16" s="326">
        <v>1</v>
      </c>
    </row>
    <row r="17" spans="1:22" ht="13.5">
      <c r="A17" s="53"/>
      <c r="B17" s="57"/>
      <c r="C17" s="55"/>
      <c r="D17" s="55"/>
      <c r="E17" s="55"/>
      <c r="F17" s="55"/>
      <c r="G17" s="55"/>
      <c r="H17" s="628"/>
      <c r="I17" s="648"/>
      <c r="J17" s="385">
        <v>40794</v>
      </c>
      <c r="K17" s="149" t="s">
        <v>574</v>
      </c>
      <c r="L17" s="44">
        <v>18</v>
      </c>
      <c r="M17" s="44" t="s">
        <v>152</v>
      </c>
      <c r="N17" s="52" t="s">
        <v>663</v>
      </c>
      <c r="P17" s="47"/>
      <c r="Q17" s="47"/>
      <c r="R17" s="47"/>
      <c r="S17" s="323">
        <v>1</v>
      </c>
      <c r="T17" s="324"/>
      <c r="U17" s="325"/>
      <c r="V17" s="326"/>
    </row>
    <row r="18" spans="1:22" ht="13.5">
      <c r="A18" s="53"/>
      <c r="B18" s="57"/>
      <c r="C18" s="55"/>
      <c r="D18" s="55"/>
      <c r="E18" s="55"/>
      <c r="F18" s="55"/>
      <c r="G18" s="55"/>
      <c r="H18" s="628"/>
      <c r="I18" s="648"/>
      <c r="J18" s="385">
        <v>40795</v>
      </c>
      <c r="K18" s="149" t="s">
        <v>291</v>
      </c>
      <c r="L18" s="44">
        <v>7</v>
      </c>
      <c r="M18" s="44">
        <v>130</v>
      </c>
      <c r="N18" s="52" t="s">
        <v>415</v>
      </c>
      <c r="P18" s="47"/>
      <c r="Q18" s="47"/>
      <c r="R18" s="47"/>
      <c r="S18" s="323">
        <v>1</v>
      </c>
      <c r="T18" s="324"/>
      <c r="U18" s="325"/>
      <c r="V18" s="326"/>
    </row>
    <row r="19" spans="1:22" ht="13.5">
      <c r="A19" s="53"/>
      <c r="B19" s="57"/>
      <c r="C19" s="55"/>
      <c r="D19" s="55"/>
      <c r="E19" s="55"/>
      <c r="F19" s="55"/>
      <c r="G19" s="55"/>
      <c r="H19" s="628"/>
      <c r="I19" s="648"/>
      <c r="J19" s="385">
        <v>40795</v>
      </c>
      <c r="K19" s="149" t="s">
        <v>294</v>
      </c>
      <c r="L19" s="44">
        <v>3</v>
      </c>
      <c r="M19" s="44">
        <v>220</v>
      </c>
      <c r="N19" s="52" t="s">
        <v>415</v>
      </c>
      <c r="P19" s="47"/>
      <c r="Q19" s="47"/>
      <c r="R19" s="47"/>
      <c r="S19" s="323">
        <v>1</v>
      </c>
      <c r="T19" s="324"/>
      <c r="U19" s="325"/>
      <c r="V19" s="326">
        <v>1</v>
      </c>
    </row>
    <row r="20" spans="1:18" ht="13.5">
      <c r="A20" s="53"/>
      <c r="B20" s="57"/>
      <c r="C20" s="55"/>
      <c r="D20" s="55"/>
      <c r="E20" s="55"/>
      <c r="F20" s="55"/>
      <c r="G20" s="55"/>
      <c r="H20" s="628"/>
      <c r="I20" s="648"/>
      <c r="J20" s="136" t="s">
        <v>576</v>
      </c>
      <c r="K20" s="183" t="s">
        <v>216</v>
      </c>
      <c r="L20" s="44"/>
      <c r="M20" s="44">
        <v>100</v>
      </c>
      <c r="P20" s="47"/>
      <c r="Q20" s="47"/>
      <c r="R20" s="47"/>
    </row>
    <row r="21" spans="1:18" ht="13.5">
      <c r="A21" s="47"/>
      <c r="C21" s="47"/>
      <c r="D21" s="47"/>
      <c r="E21" s="47"/>
      <c r="F21" s="47"/>
      <c r="G21" s="47"/>
      <c r="H21" s="628" t="s">
        <v>276</v>
      </c>
      <c r="I21" s="635" t="s">
        <v>598</v>
      </c>
      <c r="J21" s="140">
        <v>40802</v>
      </c>
      <c r="K21" s="149" t="s">
        <v>284</v>
      </c>
      <c r="L21" s="44">
        <v>22</v>
      </c>
      <c r="M21" s="44" t="s">
        <v>152</v>
      </c>
      <c r="N21" s="52" t="s">
        <v>663</v>
      </c>
      <c r="O21" s="322">
        <v>1</v>
      </c>
      <c r="P21" s="324"/>
      <c r="Q21" s="325"/>
      <c r="R21" s="326"/>
    </row>
    <row r="22" spans="1:18" ht="13.5">
      <c r="A22" s="53"/>
      <c r="B22" s="57"/>
      <c r="C22" s="55"/>
      <c r="D22" s="55"/>
      <c r="E22" s="55"/>
      <c r="F22" s="55"/>
      <c r="G22" s="55"/>
      <c r="H22" s="628"/>
      <c r="I22" s="636"/>
      <c r="J22" s="140">
        <v>40803</v>
      </c>
      <c r="K22" s="149" t="s">
        <v>225</v>
      </c>
      <c r="L22" s="44">
        <v>11</v>
      </c>
      <c r="M22" s="44" t="s">
        <v>152</v>
      </c>
      <c r="N22" s="52" t="s">
        <v>663</v>
      </c>
      <c r="O22" s="322">
        <v>1</v>
      </c>
      <c r="P22" s="324"/>
      <c r="Q22" s="325"/>
      <c r="R22" s="326"/>
    </row>
    <row r="23" spans="1:18" ht="13.5">
      <c r="A23" s="53"/>
      <c r="B23" s="57"/>
      <c r="C23" s="55"/>
      <c r="D23" s="55"/>
      <c r="E23" s="55"/>
      <c r="F23" s="55"/>
      <c r="G23" s="55"/>
      <c r="H23" s="628"/>
      <c r="I23" s="636"/>
      <c r="J23" s="140">
        <v>40804</v>
      </c>
      <c r="K23" s="149" t="s">
        <v>226</v>
      </c>
      <c r="L23" s="44">
        <v>10</v>
      </c>
      <c r="M23" s="44" t="s">
        <v>152</v>
      </c>
      <c r="N23" s="52" t="s">
        <v>663</v>
      </c>
      <c r="O23" s="322">
        <v>1</v>
      </c>
      <c r="P23" s="324"/>
      <c r="Q23" s="325"/>
      <c r="R23" s="326"/>
    </row>
    <row r="24" spans="1:18" ht="13.5">
      <c r="A24" s="53"/>
      <c r="B24" s="57"/>
      <c r="C24" s="55"/>
      <c r="D24" s="55"/>
      <c r="E24" s="55"/>
      <c r="F24" s="55"/>
      <c r="G24" s="55"/>
      <c r="H24" s="628"/>
      <c r="I24" s="636"/>
      <c r="J24" s="140" t="s">
        <v>599</v>
      </c>
      <c r="K24" s="149" t="s">
        <v>234</v>
      </c>
      <c r="L24" s="44">
        <v>13</v>
      </c>
      <c r="M24" s="44" t="s">
        <v>152</v>
      </c>
      <c r="N24" s="52" t="s">
        <v>663</v>
      </c>
      <c r="O24" s="322">
        <v>1</v>
      </c>
      <c r="P24" s="324"/>
      <c r="Q24" s="325"/>
      <c r="R24" s="326"/>
    </row>
    <row r="25" spans="1:18" ht="13.5">
      <c r="A25" s="53"/>
      <c r="D25" s="47"/>
      <c r="H25" s="628" t="s">
        <v>209</v>
      </c>
      <c r="I25" s="635" t="s">
        <v>600</v>
      </c>
      <c r="J25" s="140">
        <v>40824</v>
      </c>
      <c r="K25" s="138" t="s">
        <v>285</v>
      </c>
      <c r="L25" s="44">
        <v>3</v>
      </c>
      <c r="M25" s="44">
        <v>65</v>
      </c>
      <c r="N25" s="52" t="s">
        <v>415</v>
      </c>
      <c r="O25" s="322">
        <v>1</v>
      </c>
      <c r="P25" s="324"/>
      <c r="Q25" s="325"/>
      <c r="R25" s="326">
        <v>1</v>
      </c>
    </row>
    <row r="26" spans="1:18" ht="13.5">
      <c r="A26" s="53"/>
      <c r="D26" s="47"/>
      <c r="E26" s="391">
        <v>1</v>
      </c>
      <c r="F26" s="391" t="s">
        <v>639</v>
      </c>
      <c r="H26" s="628"/>
      <c r="I26" s="635"/>
      <c r="J26" s="140">
        <v>40824</v>
      </c>
      <c r="K26" s="138" t="s">
        <v>293</v>
      </c>
      <c r="L26" s="146">
        <v>1</v>
      </c>
      <c r="M26" s="146">
        <v>80</v>
      </c>
      <c r="N26" s="52" t="s">
        <v>415</v>
      </c>
      <c r="O26" s="322">
        <v>1</v>
      </c>
      <c r="P26" s="324">
        <v>1</v>
      </c>
      <c r="Q26" s="325"/>
      <c r="R26" s="326"/>
    </row>
    <row r="27" spans="1:18" ht="13.5">
      <c r="A27" s="53"/>
      <c r="D27" s="47"/>
      <c r="E27" s="391">
        <v>1</v>
      </c>
      <c r="F27" s="391" t="s">
        <v>639</v>
      </c>
      <c r="H27" s="628"/>
      <c r="I27" s="635"/>
      <c r="J27" s="140">
        <v>40825</v>
      </c>
      <c r="K27" s="138" t="s">
        <v>286</v>
      </c>
      <c r="L27" s="146">
        <v>1</v>
      </c>
      <c r="M27" s="146">
        <v>80</v>
      </c>
      <c r="N27" s="52" t="s">
        <v>415</v>
      </c>
      <c r="O27" s="322">
        <v>1</v>
      </c>
      <c r="P27" s="324">
        <v>1</v>
      </c>
      <c r="Q27" s="325"/>
      <c r="R27" s="326"/>
    </row>
    <row r="28" spans="1:18" ht="13.5">
      <c r="A28" s="53"/>
      <c r="D28" s="47"/>
      <c r="E28" s="391">
        <v>1</v>
      </c>
      <c r="F28" s="391" t="s">
        <v>639</v>
      </c>
      <c r="H28" s="628"/>
      <c r="I28" s="636"/>
      <c r="J28" s="140">
        <v>40825</v>
      </c>
      <c r="K28" s="138" t="s">
        <v>642</v>
      </c>
      <c r="L28" s="146">
        <v>1</v>
      </c>
      <c r="M28" s="146">
        <v>80</v>
      </c>
      <c r="N28" s="52" t="s">
        <v>415</v>
      </c>
      <c r="O28" s="322">
        <v>1</v>
      </c>
      <c r="P28" s="324">
        <v>1</v>
      </c>
      <c r="Q28" s="325"/>
      <c r="R28" s="326"/>
    </row>
    <row r="29" spans="1:19" s="16" customFormat="1" ht="13.5">
      <c r="A29" s="53"/>
      <c r="B29" s="57"/>
      <c r="C29" s="55"/>
      <c r="D29" s="55"/>
      <c r="E29" s="55"/>
      <c r="F29" s="55"/>
      <c r="G29" s="55"/>
      <c r="H29" s="628" t="s">
        <v>276</v>
      </c>
      <c r="I29" s="617" t="s">
        <v>677</v>
      </c>
      <c r="J29" s="150" t="s">
        <v>601</v>
      </c>
      <c r="K29" s="149" t="s">
        <v>675</v>
      </c>
      <c r="L29" s="44">
        <v>1</v>
      </c>
      <c r="M29" s="44" t="s">
        <v>152</v>
      </c>
      <c r="N29" s="53" t="s">
        <v>465</v>
      </c>
      <c r="O29" s="322">
        <v>1</v>
      </c>
      <c r="P29" s="324">
        <v>1</v>
      </c>
      <c r="Q29" s="325"/>
      <c r="R29" s="326"/>
      <c r="S29" s="53"/>
    </row>
    <row r="30" spans="1:19" s="16" customFormat="1" ht="13.5">
      <c r="A30" s="53"/>
      <c r="B30" s="57"/>
      <c r="C30" s="55"/>
      <c r="D30" s="55"/>
      <c r="E30" s="55"/>
      <c r="F30" s="55"/>
      <c r="G30" s="55"/>
      <c r="H30" s="628"/>
      <c r="I30" s="617"/>
      <c r="J30" s="150" t="s">
        <v>602</v>
      </c>
      <c r="K30" s="149" t="s">
        <v>226</v>
      </c>
      <c r="L30" s="44">
        <v>1</v>
      </c>
      <c r="M30" s="44" t="s">
        <v>152</v>
      </c>
      <c r="N30" s="53" t="s">
        <v>465</v>
      </c>
      <c r="O30" s="322">
        <v>1</v>
      </c>
      <c r="P30" s="324">
        <v>1</v>
      </c>
      <c r="Q30" s="325"/>
      <c r="R30" s="326"/>
      <c r="S30" s="53"/>
    </row>
    <row r="31" spans="1:19" s="16" customFormat="1" ht="13.5">
      <c r="A31" s="53"/>
      <c r="C31" s="53"/>
      <c r="D31" s="53"/>
      <c r="E31" s="112"/>
      <c r="F31" s="93"/>
      <c r="G31" s="53"/>
      <c r="H31" s="628"/>
      <c r="I31" s="617"/>
      <c r="J31" s="150"/>
      <c r="K31" s="149" t="s">
        <v>676</v>
      </c>
      <c r="L31" s="44"/>
      <c r="M31" s="44" t="s">
        <v>152</v>
      </c>
      <c r="N31" s="53"/>
      <c r="O31" s="322" t="s">
        <v>152</v>
      </c>
      <c r="P31" s="324"/>
      <c r="Q31" s="325"/>
      <c r="R31" s="326"/>
      <c r="S31" s="53"/>
    </row>
    <row r="32" spans="1:19" s="16" customFormat="1" ht="13.5">
      <c r="A32" s="53"/>
      <c r="B32" s="57"/>
      <c r="C32" s="55"/>
      <c r="D32" s="55"/>
      <c r="E32" s="55"/>
      <c r="F32" s="55"/>
      <c r="G32" s="55"/>
      <c r="H32" s="628" t="s">
        <v>276</v>
      </c>
      <c r="I32" s="617" t="s">
        <v>603</v>
      </c>
      <c r="J32" s="150" t="s">
        <v>604</v>
      </c>
      <c r="K32" s="149" t="s">
        <v>284</v>
      </c>
      <c r="L32" s="44">
        <v>2</v>
      </c>
      <c r="M32" s="44" t="s">
        <v>152</v>
      </c>
      <c r="N32" s="53"/>
      <c r="O32" s="322">
        <v>1</v>
      </c>
      <c r="P32" s="324"/>
      <c r="Q32" s="325">
        <v>1</v>
      </c>
      <c r="R32" s="326"/>
      <c r="S32" s="53"/>
    </row>
    <row r="33" spans="1:19" s="16" customFormat="1" ht="13.5">
      <c r="A33" s="53"/>
      <c r="B33" s="57"/>
      <c r="C33" s="55"/>
      <c r="D33" s="55"/>
      <c r="E33" s="55"/>
      <c r="F33" s="55"/>
      <c r="G33" s="55"/>
      <c r="H33" s="628"/>
      <c r="I33" s="617"/>
      <c r="J33" s="150" t="s">
        <v>605</v>
      </c>
      <c r="K33" s="149" t="s">
        <v>284</v>
      </c>
      <c r="L33" s="44">
        <v>2</v>
      </c>
      <c r="M33" s="44" t="s">
        <v>152</v>
      </c>
      <c r="N33" s="53"/>
      <c r="O33" s="322">
        <v>1</v>
      </c>
      <c r="P33" s="324"/>
      <c r="Q33" s="325">
        <v>1</v>
      </c>
      <c r="R33" s="326"/>
      <c r="S33" s="53"/>
    </row>
    <row r="34" spans="1:18" ht="13.5">
      <c r="A34" s="53"/>
      <c r="D34" s="47"/>
      <c r="H34" s="628" t="s">
        <v>209</v>
      </c>
      <c r="I34" s="635" t="s">
        <v>577</v>
      </c>
      <c r="J34" s="140">
        <v>40913</v>
      </c>
      <c r="K34" s="138" t="s">
        <v>579</v>
      </c>
      <c r="L34" s="44">
        <v>3</v>
      </c>
      <c r="M34" s="44">
        <v>65</v>
      </c>
      <c r="N34" s="52" t="s">
        <v>415</v>
      </c>
      <c r="O34" s="322">
        <v>1</v>
      </c>
      <c r="P34" s="324"/>
      <c r="Q34" s="325"/>
      <c r="R34" s="326">
        <v>1</v>
      </c>
    </row>
    <row r="35" spans="1:18" ht="13.5">
      <c r="A35" s="53"/>
      <c r="D35" s="47"/>
      <c r="E35" s="391">
        <v>1</v>
      </c>
      <c r="F35" s="391" t="s">
        <v>639</v>
      </c>
      <c r="H35" s="628"/>
      <c r="I35" s="635"/>
      <c r="J35" s="140">
        <v>40913</v>
      </c>
      <c r="K35" s="138" t="s">
        <v>581</v>
      </c>
      <c r="L35" s="146">
        <v>1</v>
      </c>
      <c r="M35" s="146">
        <v>80</v>
      </c>
      <c r="N35" s="52" t="s">
        <v>415</v>
      </c>
      <c r="O35" s="322">
        <v>1</v>
      </c>
      <c r="P35" s="324">
        <v>1</v>
      </c>
      <c r="Q35" s="325"/>
      <c r="R35" s="326"/>
    </row>
    <row r="36" spans="1:18" ht="13.5">
      <c r="A36" s="53"/>
      <c r="D36" s="47"/>
      <c r="E36" s="391">
        <v>1</v>
      </c>
      <c r="F36" s="391" t="s">
        <v>639</v>
      </c>
      <c r="H36" s="628"/>
      <c r="I36" s="635"/>
      <c r="J36" s="140">
        <v>40914</v>
      </c>
      <c r="K36" s="138" t="s">
        <v>580</v>
      </c>
      <c r="L36" s="146">
        <v>1</v>
      </c>
      <c r="M36" s="146">
        <v>80</v>
      </c>
      <c r="N36" s="52" t="s">
        <v>415</v>
      </c>
      <c r="O36" s="322">
        <v>1</v>
      </c>
      <c r="P36" s="324">
        <v>1</v>
      </c>
      <c r="Q36" s="325"/>
      <c r="R36" s="326"/>
    </row>
    <row r="37" spans="1:18" ht="13.5">
      <c r="A37" s="53"/>
      <c r="D37" s="47"/>
      <c r="E37" s="391">
        <v>1</v>
      </c>
      <c r="F37" s="391" t="s">
        <v>639</v>
      </c>
      <c r="H37" s="628"/>
      <c r="I37" s="636"/>
      <c r="J37" s="140">
        <v>40914</v>
      </c>
      <c r="K37" s="138" t="s">
        <v>641</v>
      </c>
      <c r="L37" s="146">
        <v>1</v>
      </c>
      <c r="M37" s="146">
        <v>80</v>
      </c>
      <c r="N37" s="52" t="s">
        <v>415</v>
      </c>
      <c r="O37" s="322">
        <v>1</v>
      </c>
      <c r="P37" s="324">
        <v>1</v>
      </c>
      <c r="Q37" s="325"/>
      <c r="R37" s="326"/>
    </row>
    <row r="38" spans="1:18" ht="13.5">
      <c r="A38" s="53"/>
      <c r="D38" s="47"/>
      <c r="E38" s="391"/>
      <c r="F38" s="391"/>
      <c r="H38" s="632" t="s">
        <v>297</v>
      </c>
      <c r="I38" s="645" t="s">
        <v>769</v>
      </c>
      <c r="J38" s="140">
        <v>40915</v>
      </c>
      <c r="K38" s="138" t="s">
        <v>765</v>
      </c>
      <c r="L38" s="44">
        <v>13</v>
      </c>
      <c r="M38" s="44" t="s">
        <v>152</v>
      </c>
      <c r="N38" s="52" t="s">
        <v>767</v>
      </c>
      <c r="O38" s="322">
        <v>1</v>
      </c>
      <c r="P38" s="324"/>
      <c r="Q38" s="325"/>
      <c r="R38" s="326"/>
    </row>
    <row r="39" spans="1:18" ht="13.5">
      <c r="A39" s="53"/>
      <c r="D39" s="47"/>
      <c r="E39" s="391"/>
      <c r="F39" s="391"/>
      <c r="H39" s="633"/>
      <c r="I39" s="646"/>
      <c r="J39" s="140">
        <v>40916</v>
      </c>
      <c r="K39" s="138" t="s">
        <v>766</v>
      </c>
      <c r="L39" s="44">
        <v>13</v>
      </c>
      <c r="M39" s="44" t="s">
        <v>152</v>
      </c>
      <c r="N39" s="52" t="s">
        <v>767</v>
      </c>
      <c r="O39" s="322">
        <v>1</v>
      </c>
      <c r="P39" s="324"/>
      <c r="Q39" s="325"/>
      <c r="R39" s="326"/>
    </row>
    <row r="40" spans="1:18" ht="30" customHeight="1">
      <c r="A40" s="53"/>
      <c r="D40" s="47"/>
      <c r="E40" s="391"/>
      <c r="F40" s="391"/>
      <c r="H40" s="634"/>
      <c r="I40" s="647"/>
      <c r="J40" s="140" t="s">
        <v>764</v>
      </c>
      <c r="K40" s="138" t="s">
        <v>768</v>
      </c>
      <c r="L40" s="44">
        <v>13</v>
      </c>
      <c r="M40" s="44" t="s">
        <v>152</v>
      </c>
      <c r="N40" s="52" t="s">
        <v>767</v>
      </c>
      <c r="O40" s="322">
        <v>1</v>
      </c>
      <c r="P40" s="324"/>
      <c r="Q40" s="325"/>
      <c r="R40" s="326"/>
    </row>
    <row r="41" spans="1:19" s="16" customFormat="1" ht="13.5">
      <c r="A41" s="53"/>
      <c r="B41" s="71"/>
      <c r="C41" s="72"/>
      <c r="D41" s="72"/>
      <c r="E41" s="72"/>
      <c r="F41" s="72"/>
      <c r="G41" s="72"/>
      <c r="H41" s="138" t="s">
        <v>297</v>
      </c>
      <c r="I41" s="149" t="s">
        <v>606</v>
      </c>
      <c r="J41" s="386">
        <v>40853</v>
      </c>
      <c r="K41" s="16" t="s">
        <v>607</v>
      </c>
      <c r="L41" s="146">
        <v>1</v>
      </c>
      <c r="M41" s="147" t="s">
        <v>152</v>
      </c>
      <c r="N41" s="53"/>
      <c r="O41" s="53"/>
      <c r="P41" s="53"/>
      <c r="Q41" s="53"/>
      <c r="R41" s="53"/>
      <c r="S41" s="53"/>
    </row>
    <row r="42" spans="1:18" ht="13.5">
      <c r="A42" s="47"/>
      <c r="C42" s="47"/>
      <c r="D42" s="47"/>
      <c r="E42" s="391">
        <v>1</v>
      </c>
      <c r="F42" s="391" t="s">
        <v>639</v>
      </c>
      <c r="G42" s="47"/>
      <c r="H42" s="628" t="s">
        <v>276</v>
      </c>
      <c r="I42" s="635" t="s">
        <v>588</v>
      </c>
      <c r="J42" s="140">
        <v>40960</v>
      </c>
      <c r="K42" s="149" t="s">
        <v>585</v>
      </c>
      <c r="L42" s="146">
        <v>1</v>
      </c>
      <c r="M42" s="146">
        <v>80</v>
      </c>
      <c r="N42" s="52" t="s">
        <v>415</v>
      </c>
      <c r="O42" s="322">
        <v>1</v>
      </c>
      <c r="P42" s="324">
        <v>1</v>
      </c>
      <c r="Q42" s="325"/>
      <c r="R42" s="326"/>
    </row>
    <row r="43" spans="1:18" ht="13.5">
      <c r="A43" s="53"/>
      <c r="B43" s="57"/>
      <c r="C43" s="55"/>
      <c r="D43" s="55"/>
      <c r="E43" s="55"/>
      <c r="F43" s="55"/>
      <c r="G43" s="55"/>
      <c r="H43" s="628"/>
      <c r="I43" s="636"/>
      <c r="J43" s="140">
        <v>40961</v>
      </c>
      <c r="K43" s="149" t="s">
        <v>283</v>
      </c>
      <c r="L43" s="44">
        <v>2</v>
      </c>
      <c r="M43" s="44">
        <v>75</v>
      </c>
      <c r="N43" s="52" t="s">
        <v>680</v>
      </c>
      <c r="O43" s="322">
        <v>1</v>
      </c>
      <c r="P43" s="324"/>
      <c r="Q43" s="325">
        <v>1</v>
      </c>
      <c r="R43" s="326"/>
    </row>
    <row r="44" spans="1:18" ht="13.5">
      <c r="A44" s="53"/>
      <c r="B44" s="57"/>
      <c r="C44" s="55"/>
      <c r="D44" s="55"/>
      <c r="E44" s="55"/>
      <c r="F44" s="55"/>
      <c r="G44" s="55"/>
      <c r="H44" s="628"/>
      <c r="I44" s="636"/>
      <c r="J44" s="140">
        <v>40963</v>
      </c>
      <c r="K44" s="149" t="s">
        <v>587</v>
      </c>
      <c r="L44" s="44"/>
      <c r="M44" s="44"/>
      <c r="O44" s="322"/>
      <c r="P44" s="324"/>
      <c r="Q44" s="325"/>
      <c r="R44" s="326"/>
    </row>
    <row r="45" spans="1:22" ht="30" customHeight="1">
      <c r="A45" s="53"/>
      <c r="B45" s="57"/>
      <c r="C45" s="55"/>
      <c r="D45" s="55"/>
      <c r="E45" s="55"/>
      <c r="F45" s="55"/>
      <c r="G45" s="55"/>
      <c r="H45" s="632" t="s">
        <v>276</v>
      </c>
      <c r="I45" s="669" t="s">
        <v>589</v>
      </c>
      <c r="J45" s="140">
        <v>40962</v>
      </c>
      <c r="K45" s="149" t="s">
        <v>590</v>
      </c>
      <c r="L45" s="44">
        <v>42</v>
      </c>
      <c r="M45" s="44" t="s">
        <v>152</v>
      </c>
      <c r="P45" s="47"/>
      <c r="Q45" s="47"/>
      <c r="R45" s="47"/>
      <c r="S45" s="323">
        <v>1</v>
      </c>
      <c r="T45" s="324"/>
      <c r="U45" s="325"/>
      <c r="V45" s="326"/>
    </row>
    <row r="46" spans="1:18" ht="13.5">
      <c r="A46" s="53"/>
      <c r="B46" s="57"/>
      <c r="C46" s="55"/>
      <c r="D46" s="55"/>
      <c r="E46" s="55"/>
      <c r="F46" s="55"/>
      <c r="G46" s="55"/>
      <c r="H46" s="634"/>
      <c r="I46" s="670"/>
      <c r="J46" s="140">
        <v>40962</v>
      </c>
      <c r="K46" s="183" t="s">
        <v>216</v>
      </c>
      <c r="L46" s="44"/>
      <c r="M46" s="44">
        <v>100</v>
      </c>
      <c r="P46" s="47"/>
      <c r="Q46" s="47"/>
      <c r="R46" s="47"/>
    </row>
    <row r="47" spans="1:22" ht="15" customHeight="1">
      <c r="A47" s="53"/>
      <c r="B47" s="57"/>
      <c r="C47" s="55"/>
      <c r="D47" s="55"/>
      <c r="E47" s="55"/>
      <c r="F47" s="55"/>
      <c r="G47" s="55"/>
      <c r="H47" s="628" t="s">
        <v>209</v>
      </c>
      <c r="I47" s="638" t="s">
        <v>608</v>
      </c>
      <c r="J47" s="140">
        <v>40991</v>
      </c>
      <c r="K47" s="149" t="s">
        <v>226</v>
      </c>
      <c r="L47" s="44">
        <v>2</v>
      </c>
      <c r="M47" s="44">
        <v>130</v>
      </c>
      <c r="N47" s="52" t="s">
        <v>663</v>
      </c>
      <c r="P47" s="47"/>
      <c r="Q47" s="47"/>
      <c r="R47" s="47"/>
      <c r="S47" s="323">
        <v>1</v>
      </c>
      <c r="T47" s="324"/>
      <c r="U47" s="325">
        <v>1</v>
      </c>
      <c r="V47" s="326"/>
    </row>
    <row r="48" spans="1:22" ht="13.5">
      <c r="A48" s="53"/>
      <c r="B48" s="57"/>
      <c r="C48" s="55"/>
      <c r="D48" s="55"/>
      <c r="E48" s="55"/>
      <c r="F48" s="55"/>
      <c r="G48" s="55"/>
      <c r="H48" s="628"/>
      <c r="I48" s="638"/>
      <c r="J48" s="140">
        <v>40992</v>
      </c>
      <c r="K48" s="149" t="s">
        <v>285</v>
      </c>
      <c r="L48" s="44">
        <v>1</v>
      </c>
      <c r="M48" s="44">
        <v>150</v>
      </c>
      <c r="N48" s="52" t="s">
        <v>663</v>
      </c>
      <c r="P48" s="47"/>
      <c r="Q48" s="47"/>
      <c r="R48" s="47"/>
      <c r="S48" s="323">
        <v>1</v>
      </c>
      <c r="T48" s="324">
        <v>1</v>
      </c>
      <c r="U48" s="325"/>
      <c r="V48" s="326"/>
    </row>
    <row r="49" spans="1:22" ht="13.5">
      <c r="A49" s="53"/>
      <c r="B49" s="57"/>
      <c r="C49" s="55"/>
      <c r="D49" s="55"/>
      <c r="E49" s="55"/>
      <c r="F49" s="55"/>
      <c r="G49" s="55"/>
      <c r="H49" s="628"/>
      <c r="I49" s="638"/>
      <c r="J49" s="140">
        <v>40993</v>
      </c>
      <c r="K49" s="149" t="s">
        <v>286</v>
      </c>
      <c r="L49" s="44">
        <v>3</v>
      </c>
      <c r="M49" s="44">
        <v>110</v>
      </c>
      <c r="N49" s="52" t="s">
        <v>663</v>
      </c>
      <c r="P49" s="47"/>
      <c r="Q49" s="47"/>
      <c r="R49" s="47"/>
      <c r="S49" s="323">
        <v>1</v>
      </c>
      <c r="T49" s="324"/>
      <c r="U49" s="325"/>
      <c r="V49" s="326">
        <v>1</v>
      </c>
    </row>
    <row r="50" spans="1:22" ht="13.5">
      <c r="A50" s="53"/>
      <c r="B50" s="57"/>
      <c r="C50" s="55"/>
      <c r="D50" s="55"/>
      <c r="E50" s="55"/>
      <c r="F50" s="55"/>
      <c r="G50" s="55"/>
      <c r="H50" s="628"/>
      <c r="I50" s="638"/>
      <c r="J50" s="140">
        <v>40994</v>
      </c>
      <c r="K50" s="149" t="s">
        <v>597</v>
      </c>
      <c r="L50" s="44">
        <v>3</v>
      </c>
      <c r="M50" s="44">
        <v>110</v>
      </c>
      <c r="N50" s="52" t="s">
        <v>663</v>
      </c>
      <c r="P50" s="47"/>
      <c r="Q50" s="47"/>
      <c r="R50" s="47"/>
      <c r="S50" s="323">
        <v>1</v>
      </c>
      <c r="T50" s="324"/>
      <c r="U50" s="325"/>
      <c r="V50" s="326">
        <v>1</v>
      </c>
    </row>
    <row r="51" spans="1:19" s="16" customFormat="1" ht="13.5">
      <c r="A51" s="53"/>
      <c r="B51" s="57"/>
      <c r="C51" s="55"/>
      <c r="D51" s="55"/>
      <c r="E51" s="55"/>
      <c r="F51" s="55"/>
      <c r="G51" s="52"/>
      <c r="H51" s="628" t="s">
        <v>209</v>
      </c>
      <c r="I51" s="636" t="s">
        <v>578</v>
      </c>
      <c r="J51" s="140">
        <v>40991</v>
      </c>
      <c r="K51" s="149" t="s">
        <v>226</v>
      </c>
      <c r="L51" s="44">
        <v>2</v>
      </c>
      <c r="M51" s="44">
        <v>55</v>
      </c>
      <c r="N51" s="53" t="s">
        <v>415</v>
      </c>
      <c r="O51" s="322">
        <v>1</v>
      </c>
      <c r="P51" s="324"/>
      <c r="Q51" s="325">
        <v>1</v>
      </c>
      <c r="R51" s="326"/>
      <c r="S51" s="53"/>
    </row>
    <row r="52" spans="1:19" s="16" customFormat="1" ht="13.5">
      <c r="A52" s="53"/>
      <c r="B52" s="57"/>
      <c r="C52" s="55"/>
      <c r="D52" s="55"/>
      <c r="E52" s="55"/>
      <c r="F52" s="55"/>
      <c r="G52" s="52"/>
      <c r="H52" s="628"/>
      <c r="I52" s="636"/>
      <c r="J52" s="140">
        <v>40992</v>
      </c>
      <c r="K52" s="149" t="s">
        <v>285</v>
      </c>
      <c r="L52" s="44">
        <v>1</v>
      </c>
      <c r="M52" s="44">
        <v>60</v>
      </c>
      <c r="N52" s="53" t="s">
        <v>415</v>
      </c>
      <c r="O52" s="322">
        <v>1</v>
      </c>
      <c r="P52" s="324">
        <v>1</v>
      </c>
      <c r="Q52" s="325"/>
      <c r="R52" s="326"/>
      <c r="S52" s="53"/>
    </row>
    <row r="53" spans="1:19" s="16" customFormat="1" ht="13.5">
      <c r="A53" s="53"/>
      <c r="B53" s="57"/>
      <c r="C53" s="55"/>
      <c r="D53" s="55"/>
      <c r="E53" s="55"/>
      <c r="F53" s="55"/>
      <c r="G53" s="52"/>
      <c r="H53" s="628"/>
      <c r="I53" s="636"/>
      <c r="J53" s="140">
        <v>40992</v>
      </c>
      <c r="K53" s="149" t="s">
        <v>709</v>
      </c>
      <c r="L53" s="44">
        <v>1</v>
      </c>
      <c r="M53" s="44">
        <v>60</v>
      </c>
      <c r="N53" s="53"/>
      <c r="O53" s="322">
        <v>1</v>
      </c>
      <c r="P53" s="324">
        <v>1</v>
      </c>
      <c r="Q53" s="325"/>
      <c r="R53" s="326"/>
      <c r="S53" s="53"/>
    </row>
    <row r="54" spans="1:19" s="16" customFormat="1" ht="13.5">
      <c r="A54" s="53"/>
      <c r="B54" s="57"/>
      <c r="C54" s="55"/>
      <c r="D54" s="55"/>
      <c r="E54" s="55"/>
      <c r="F54" s="55"/>
      <c r="G54" s="52"/>
      <c r="H54" s="628"/>
      <c r="I54" s="636"/>
      <c r="J54" s="140">
        <v>40993</v>
      </c>
      <c r="K54" s="149" t="s">
        <v>286</v>
      </c>
      <c r="L54" s="44">
        <v>3</v>
      </c>
      <c r="M54" s="44">
        <v>45</v>
      </c>
      <c r="N54" s="53" t="s">
        <v>415</v>
      </c>
      <c r="O54" s="322">
        <v>1</v>
      </c>
      <c r="P54" s="324"/>
      <c r="Q54" s="325"/>
      <c r="R54" s="326">
        <v>1</v>
      </c>
      <c r="S54" s="53"/>
    </row>
    <row r="55" spans="1:19" s="16" customFormat="1" ht="13.5">
      <c r="A55" s="53"/>
      <c r="B55" s="57"/>
      <c r="C55" s="55"/>
      <c r="D55" s="55"/>
      <c r="E55" s="55"/>
      <c r="F55" s="55"/>
      <c r="G55" s="52"/>
      <c r="H55" s="628"/>
      <c r="I55" s="636"/>
      <c r="J55" s="140">
        <v>40993</v>
      </c>
      <c r="K55" s="149" t="s">
        <v>710</v>
      </c>
      <c r="L55" s="44">
        <v>1</v>
      </c>
      <c r="M55" s="44">
        <v>60</v>
      </c>
      <c r="N55" s="53"/>
      <c r="O55" s="322">
        <v>1</v>
      </c>
      <c r="P55" s="324">
        <v>1</v>
      </c>
      <c r="Q55" s="325"/>
      <c r="R55" s="326"/>
      <c r="S55" s="53"/>
    </row>
    <row r="56" spans="1:19" s="16" customFormat="1" ht="13.5">
      <c r="A56" s="53"/>
      <c r="B56" s="57"/>
      <c r="C56" s="55"/>
      <c r="D56" s="55"/>
      <c r="E56" s="55"/>
      <c r="F56" s="55"/>
      <c r="G56" s="52"/>
      <c r="H56" s="628"/>
      <c r="I56" s="636"/>
      <c r="J56" s="140">
        <v>40994</v>
      </c>
      <c r="K56" s="149" t="s">
        <v>597</v>
      </c>
      <c r="L56" s="44">
        <v>3</v>
      </c>
      <c r="M56" s="44">
        <v>45</v>
      </c>
      <c r="N56" s="53" t="s">
        <v>415</v>
      </c>
      <c r="O56" s="322">
        <v>1</v>
      </c>
      <c r="P56" s="324"/>
      <c r="Q56" s="325"/>
      <c r="R56" s="326">
        <v>1</v>
      </c>
      <c r="S56" s="53"/>
    </row>
    <row r="57" spans="1:22" s="16" customFormat="1" ht="13.5">
      <c r="A57" s="53"/>
      <c r="B57" s="57"/>
      <c r="C57" s="55"/>
      <c r="D57" s="55"/>
      <c r="E57" s="55"/>
      <c r="F57" s="55"/>
      <c r="G57" s="55"/>
      <c r="H57" s="628" t="s">
        <v>276</v>
      </c>
      <c r="I57" s="638" t="s">
        <v>596</v>
      </c>
      <c r="J57" s="150" t="s">
        <v>591</v>
      </c>
      <c r="K57" s="149" t="s">
        <v>284</v>
      </c>
      <c r="L57" s="44">
        <v>3</v>
      </c>
      <c r="M57" s="44" t="s">
        <v>152</v>
      </c>
      <c r="N57" s="52" t="s">
        <v>663</v>
      </c>
      <c r="O57" s="53"/>
      <c r="P57" s="47"/>
      <c r="Q57" s="47"/>
      <c r="R57" s="47"/>
      <c r="S57" s="323">
        <v>1</v>
      </c>
      <c r="T57" s="324"/>
      <c r="U57" s="325"/>
      <c r="V57" s="326">
        <v>1</v>
      </c>
    </row>
    <row r="58" spans="1:22" s="16" customFormat="1" ht="13.5">
      <c r="A58" s="53"/>
      <c r="B58" s="57"/>
      <c r="C58" s="55"/>
      <c r="D58" s="55"/>
      <c r="E58" s="55"/>
      <c r="F58" s="55"/>
      <c r="G58" s="55"/>
      <c r="H58" s="628"/>
      <c r="I58" s="638"/>
      <c r="J58" s="150" t="s">
        <v>592</v>
      </c>
      <c r="K58" s="149" t="s">
        <v>225</v>
      </c>
      <c r="L58" s="44">
        <v>1</v>
      </c>
      <c r="M58" s="44" t="s">
        <v>152</v>
      </c>
      <c r="N58" s="52" t="s">
        <v>663</v>
      </c>
      <c r="O58" s="53"/>
      <c r="P58" s="47"/>
      <c r="Q58" s="47"/>
      <c r="R58" s="47"/>
      <c r="S58" s="323">
        <v>1</v>
      </c>
      <c r="T58" s="324">
        <v>1</v>
      </c>
      <c r="U58" s="325"/>
      <c r="V58" s="326"/>
    </row>
    <row r="59" spans="1:22" s="16" customFormat="1" ht="13.5">
      <c r="A59" s="53"/>
      <c r="B59" s="57"/>
      <c r="C59" s="55"/>
      <c r="D59" s="55"/>
      <c r="E59" s="55"/>
      <c r="F59" s="55"/>
      <c r="G59" s="55"/>
      <c r="H59" s="628"/>
      <c r="I59" s="638"/>
      <c r="J59" s="150" t="s">
        <v>593</v>
      </c>
      <c r="K59" s="149" t="s">
        <v>226</v>
      </c>
      <c r="L59" s="44">
        <v>1</v>
      </c>
      <c r="M59" s="44" t="s">
        <v>152</v>
      </c>
      <c r="N59" s="52" t="s">
        <v>663</v>
      </c>
      <c r="O59" s="53"/>
      <c r="P59" s="47"/>
      <c r="Q59" s="47"/>
      <c r="R59" s="47"/>
      <c r="S59" s="323">
        <v>1</v>
      </c>
      <c r="T59" s="324">
        <v>1</v>
      </c>
      <c r="U59" s="325"/>
      <c r="V59" s="326"/>
    </row>
    <row r="60" spans="1:22" s="16" customFormat="1" ht="13.5">
      <c r="A60" s="53"/>
      <c r="B60" s="57"/>
      <c r="C60" s="55"/>
      <c r="D60" s="55"/>
      <c r="E60" s="55"/>
      <c r="F60" s="55"/>
      <c r="G60" s="55"/>
      <c r="H60" s="628"/>
      <c r="I60" s="638"/>
      <c r="J60" s="150" t="s">
        <v>594</v>
      </c>
      <c r="K60" s="149" t="s">
        <v>595</v>
      </c>
      <c r="L60" s="44">
        <v>2</v>
      </c>
      <c r="M60" s="44" t="s">
        <v>152</v>
      </c>
      <c r="N60" s="52" t="s">
        <v>663</v>
      </c>
      <c r="O60" s="53"/>
      <c r="P60" s="47"/>
      <c r="Q60" s="47"/>
      <c r="R60" s="47"/>
      <c r="S60" s="323">
        <v>1</v>
      </c>
      <c r="T60" s="324"/>
      <c r="U60" s="325">
        <v>1</v>
      </c>
      <c r="V60" s="326"/>
    </row>
    <row r="61" spans="1:22" s="16" customFormat="1" ht="13.5">
      <c r="A61" s="53"/>
      <c r="B61" s="57"/>
      <c r="C61" s="55"/>
      <c r="D61" s="55"/>
      <c r="E61" s="55"/>
      <c r="F61" s="55"/>
      <c r="G61" s="55"/>
      <c r="H61" s="628"/>
      <c r="I61" s="638"/>
      <c r="J61" s="150" t="s">
        <v>718</v>
      </c>
      <c r="K61" s="16" t="s">
        <v>719</v>
      </c>
      <c r="L61" s="44">
        <v>2</v>
      </c>
      <c r="M61" s="44" t="s">
        <v>152</v>
      </c>
      <c r="N61" s="52" t="s">
        <v>663</v>
      </c>
      <c r="O61" s="53"/>
      <c r="P61" s="47"/>
      <c r="Q61" s="47"/>
      <c r="R61" s="47"/>
      <c r="S61" s="323">
        <v>1</v>
      </c>
      <c r="T61" s="324"/>
      <c r="U61" s="325">
        <v>1</v>
      </c>
      <c r="V61" s="326"/>
    </row>
    <row r="62" spans="1:18" ht="13.5">
      <c r="A62" s="53"/>
      <c r="D62" s="47"/>
      <c r="H62" s="628" t="s">
        <v>209</v>
      </c>
      <c r="I62" s="635" t="s">
        <v>640</v>
      </c>
      <c r="J62" s="140">
        <v>41013</v>
      </c>
      <c r="K62" s="138" t="s">
        <v>226</v>
      </c>
      <c r="L62" s="44">
        <v>2</v>
      </c>
      <c r="M62" s="44">
        <v>75</v>
      </c>
      <c r="N62" s="53" t="s">
        <v>415</v>
      </c>
      <c r="O62" s="322">
        <v>1</v>
      </c>
      <c r="P62" s="324"/>
      <c r="Q62" s="325">
        <v>1</v>
      </c>
      <c r="R62" s="326"/>
    </row>
    <row r="63" spans="1:18" ht="13.5">
      <c r="A63" s="53"/>
      <c r="D63" s="47"/>
      <c r="E63" s="391">
        <v>1</v>
      </c>
      <c r="F63" s="391" t="s">
        <v>639</v>
      </c>
      <c r="H63" s="628"/>
      <c r="I63" s="635"/>
      <c r="J63" s="140">
        <v>41014</v>
      </c>
      <c r="K63" s="138" t="s">
        <v>285</v>
      </c>
      <c r="L63" s="146">
        <v>1</v>
      </c>
      <c r="M63" s="146">
        <v>80</v>
      </c>
      <c r="N63" s="53" t="s">
        <v>415</v>
      </c>
      <c r="O63" s="322">
        <v>1</v>
      </c>
      <c r="P63" s="324">
        <v>1</v>
      </c>
      <c r="Q63" s="325"/>
      <c r="R63" s="326"/>
    </row>
    <row r="64" spans="1:18" ht="13.5">
      <c r="A64" s="53"/>
      <c r="D64" s="47"/>
      <c r="E64" s="391">
        <v>1</v>
      </c>
      <c r="F64" s="391" t="s">
        <v>639</v>
      </c>
      <c r="H64" s="628"/>
      <c r="I64" s="636"/>
      <c r="J64" s="140">
        <v>41014</v>
      </c>
      <c r="K64" s="138" t="s">
        <v>293</v>
      </c>
      <c r="L64" s="146">
        <v>1</v>
      </c>
      <c r="M64" s="146">
        <v>80</v>
      </c>
      <c r="N64" s="53" t="s">
        <v>465</v>
      </c>
      <c r="O64" s="322">
        <v>1</v>
      </c>
      <c r="P64" s="324">
        <v>1</v>
      </c>
      <c r="Q64" s="325"/>
      <c r="R64" s="326"/>
    </row>
    <row r="65" spans="1:18" ht="13.5">
      <c r="A65" s="53"/>
      <c r="D65" s="47"/>
      <c r="H65" s="628"/>
      <c r="I65" s="636"/>
      <c r="J65" s="140">
        <v>41015</v>
      </c>
      <c r="K65" s="138" t="s">
        <v>286</v>
      </c>
      <c r="L65" s="44">
        <v>2</v>
      </c>
      <c r="M65" s="44">
        <v>75</v>
      </c>
      <c r="N65" s="53" t="s">
        <v>415</v>
      </c>
      <c r="O65" s="322">
        <v>1</v>
      </c>
      <c r="P65" s="324"/>
      <c r="Q65" s="325">
        <v>1</v>
      </c>
      <c r="R65" s="326"/>
    </row>
    <row r="66" spans="1:18" ht="14.25" customHeight="1">
      <c r="A66" s="53"/>
      <c r="D66" s="47"/>
      <c r="E66" s="391">
        <v>1</v>
      </c>
      <c r="F66" s="391" t="s">
        <v>639</v>
      </c>
      <c r="H66" s="628"/>
      <c r="I66" s="636"/>
      <c r="J66" s="140">
        <v>41015</v>
      </c>
      <c r="K66" s="138" t="s">
        <v>292</v>
      </c>
      <c r="L66" s="146">
        <v>1</v>
      </c>
      <c r="M66" s="146">
        <v>80</v>
      </c>
      <c r="N66" s="53" t="s">
        <v>465</v>
      </c>
      <c r="O66" s="322">
        <v>1</v>
      </c>
      <c r="P66" s="324">
        <v>1</v>
      </c>
      <c r="Q66" s="325"/>
      <c r="R66" s="326"/>
    </row>
    <row r="67" spans="1:19" s="16" customFormat="1" ht="15" customHeight="1">
      <c r="A67" s="53"/>
      <c r="B67" s="47"/>
      <c r="C67" s="52"/>
      <c r="D67" s="47"/>
      <c r="E67" s="52"/>
      <c r="F67" s="52"/>
      <c r="G67" s="52"/>
      <c r="H67" s="628" t="s">
        <v>209</v>
      </c>
      <c r="I67" s="635" t="s">
        <v>713</v>
      </c>
      <c r="J67" s="150" t="s">
        <v>645</v>
      </c>
      <c r="K67" s="138" t="s">
        <v>226</v>
      </c>
      <c r="L67" s="44">
        <v>3</v>
      </c>
      <c r="M67" s="44">
        <v>65</v>
      </c>
      <c r="N67" s="53" t="s">
        <v>465</v>
      </c>
      <c r="O67" s="322">
        <v>1</v>
      </c>
      <c r="P67" s="324"/>
      <c r="Q67" s="325"/>
      <c r="R67" s="326">
        <v>1</v>
      </c>
      <c r="S67" s="53"/>
    </row>
    <row r="68" spans="1:19" s="16" customFormat="1" ht="15" customHeight="1">
      <c r="A68" s="53"/>
      <c r="B68" s="47"/>
      <c r="C68" s="52"/>
      <c r="D68" s="47"/>
      <c r="E68" s="391">
        <v>1</v>
      </c>
      <c r="F68" s="391" t="s">
        <v>639</v>
      </c>
      <c r="G68" s="52"/>
      <c r="H68" s="628"/>
      <c r="I68" s="636"/>
      <c r="J68" s="150" t="s">
        <v>646</v>
      </c>
      <c r="K68" s="138" t="s">
        <v>285</v>
      </c>
      <c r="L68" s="146">
        <v>1</v>
      </c>
      <c r="M68" s="146">
        <v>80</v>
      </c>
      <c r="N68" s="53" t="s">
        <v>415</v>
      </c>
      <c r="O68" s="322">
        <v>1</v>
      </c>
      <c r="P68" s="324">
        <v>1</v>
      </c>
      <c r="Q68" s="325"/>
      <c r="R68" s="326"/>
      <c r="S68" s="53"/>
    </row>
    <row r="69" spans="1:19" s="16" customFormat="1" ht="13.5">
      <c r="A69" s="53"/>
      <c r="B69" s="57"/>
      <c r="C69" s="55"/>
      <c r="D69" s="55"/>
      <c r="E69" s="391">
        <v>1</v>
      </c>
      <c r="F69" s="391" t="s">
        <v>639</v>
      </c>
      <c r="G69" s="52"/>
      <c r="H69" s="628"/>
      <c r="I69" s="636"/>
      <c r="J69" s="150" t="s">
        <v>646</v>
      </c>
      <c r="K69" s="138" t="s">
        <v>293</v>
      </c>
      <c r="L69" s="146">
        <v>1</v>
      </c>
      <c r="M69" s="146">
        <v>80</v>
      </c>
      <c r="N69" s="53" t="s">
        <v>415</v>
      </c>
      <c r="O69" s="322">
        <v>1</v>
      </c>
      <c r="P69" s="324">
        <v>1</v>
      </c>
      <c r="Q69" s="325"/>
      <c r="R69" s="326"/>
      <c r="S69" s="53"/>
    </row>
    <row r="70" spans="1:19" s="16" customFormat="1" ht="13.5">
      <c r="A70" s="53"/>
      <c r="B70" s="57"/>
      <c r="C70" s="55"/>
      <c r="D70" s="55"/>
      <c r="E70" s="55"/>
      <c r="F70" s="55"/>
      <c r="G70" s="52"/>
      <c r="H70" s="628"/>
      <c r="I70" s="636"/>
      <c r="J70" s="150" t="s">
        <v>647</v>
      </c>
      <c r="K70" s="138" t="s">
        <v>286</v>
      </c>
      <c r="L70" s="44">
        <v>4</v>
      </c>
      <c r="M70" s="44">
        <v>55</v>
      </c>
      <c r="N70" s="53" t="s">
        <v>465</v>
      </c>
      <c r="O70" s="322">
        <v>1</v>
      </c>
      <c r="P70" s="324"/>
      <c r="Q70" s="325"/>
      <c r="R70" s="326"/>
      <c r="S70" s="53"/>
    </row>
    <row r="71" spans="1:19" s="16" customFormat="1" ht="14.25" customHeight="1">
      <c r="A71" s="53"/>
      <c r="B71" s="57"/>
      <c r="C71" s="55"/>
      <c r="D71" s="55"/>
      <c r="E71" s="391">
        <v>1</v>
      </c>
      <c r="F71" s="391" t="s">
        <v>639</v>
      </c>
      <c r="G71" s="52"/>
      <c r="H71" s="628"/>
      <c r="I71" s="636"/>
      <c r="J71" s="150" t="s">
        <v>647</v>
      </c>
      <c r="K71" s="138" t="s">
        <v>292</v>
      </c>
      <c r="L71" s="146">
        <v>1</v>
      </c>
      <c r="M71" s="146">
        <v>80</v>
      </c>
      <c r="N71" s="53" t="s">
        <v>415</v>
      </c>
      <c r="O71" s="322">
        <v>1</v>
      </c>
      <c r="P71" s="324">
        <v>1</v>
      </c>
      <c r="Q71" s="325"/>
      <c r="R71" s="326"/>
      <c r="S71" s="53"/>
    </row>
    <row r="72" spans="1:19" s="16" customFormat="1" ht="13.5">
      <c r="A72" s="53"/>
      <c r="B72" s="57"/>
      <c r="C72" s="55"/>
      <c r="D72" s="55"/>
      <c r="E72" s="391">
        <v>1</v>
      </c>
      <c r="F72" s="391" t="s">
        <v>639</v>
      </c>
      <c r="G72" s="52"/>
      <c r="H72" s="628"/>
      <c r="I72" s="636"/>
      <c r="J72" s="150" t="s">
        <v>648</v>
      </c>
      <c r="K72" s="149" t="s">
        <v>597</v>
      </c>
      <c r="L72" s="146">
        <v>1</v>
      </c>
      <c r="M72" s="146">
        <v>80</v>
      </c>
      <c r="N72" s="53" t="s">
        <v>465</v>
      </c>
      <c r="O72" s="322">
        <v>1</v>
      </c>
      <c r="P72" s="324">
        <v>1</v>
      </c>
      <c r="Q72" s="325"/>
      <c r="R72" s="326"/>
      <c r="S72" s="53"/>
    </row>
    <row r="73" spans="1:19" s="16" customFormat="1" ht="27">
      <c r="A73" s="53"/>
      <c r="B73" s="57"/>
      <c r="C73" s="55"/>
      <c r="D73" s="55"/>
      <c r="E73" s="391"/>
      <c r="F73" s="391"/>
      <c r="G73" s="52"/>
      <c r="H73" s="138" t="s">
        <v>209</v>
      </c>
      <c r="I73" s="147" t="s">
        <v>661</v>
      </c>
      <c r="J73" s="150" t="s">
        <v>662</v>
      </c>
      <c r="K73" s="149" t="s">
        <v>234</v>
      </c>
      <c r="L73" s="146">
        <v>2</v>
      </c>
      <c r="M73" s="146" t="s">
        <v>152</v>
      </c>
      <c r="N73" s="53" t="s">
        <v>465</v>
      </c>
      <c r="O73" s="322">
        <v>1</v>
      </c>
      <c r="P73" s="324"/>
      <c r="Q73" s="325">
        <v>1</v>
      </c>
      <c r="R73" s="326"/>
      <c r="S73" s="53"/>
    </row>
    <row r="74" spans="1:19" s="16" customFormat="1" ht="13.5">
      <c r="A74" s="53"/>
      <c r="B74" s="118"/>
      <c r="C74" s="36"/>
      <c r="D74" s="36"/>
      <c r="E74" s="36"/>
      <c r="F74" s="36"/>
      <c r="G74" s="53"/>
      <c r="H74" s="628" t="s">
        <v>276</v>
      </c>
      <c r="I74" s="608" t="s">
        <v>701</v>
      </c>
      <c r="J74" s="153">
        <v>41035</v>
      </c>
      <c r="K74" s="149" t="s">
        <v>226</v>
      </c>
      <c r="L74" s="44">
        <v>7</v>
      </c>
      <c r="M74" s="44" t="s">
        <v>152</v>
      </c>
      <c r="N74" s="53" t="s">
        <v>465</v>
      </c>
      <c r="O74" s="322">
        <v>1</v>
      </c>
      <c r="P74" s="324"/>
      <c r="Q74" s="325"/>
      <c r="R74" s="326"/>
      <c r="S74" s="53"/>
    </row>
    <row r="75" spans="1:19" s="16" customFormat="1" ht="13.5">
      <c r="A75" s="53"/>
      <c r="B75" s="118"/>
      <c r="C75" s="36"/>
      <c r="D75" s="36"/>
      <c r="E75" s="36"/>
      <c r="F75" s="36"/>
      <c r="G75" s="53"/>
      <c r="H75" s="628"/>
      <c r="I75" s="607"/>
      <c r="J75" s="153">
        <v>41036</v>
      </c>
      <c r="K75" s="151" t="s">
        <v>284</v>
      </c>
      <c r="L75" s="44">
        <v>27</v>
      </c>
      <c r="M75" s="44" t="s">
        <v>152</v>
      </c>
      <c r="N75" s="53" t="s">
        <v>465</v>
      </c>
      <c r="O75" s="322">
        <v>1</v>
      </c>
      <c r="P75" s="324"/>
      <c r="Q75" s="325"/>
      <c r="R75" s="326"/>
      <c r="S75" s="53"/>
    </row>
    <row r="76" spans="1:19" s="16" customFormat="1" ht="13.5">
      <c r="A76" s="53"/>
      <c r="B76" s="118"/>
      <c r="C76" s="36"/>
      <c r="D76" s="36"/>
      <c r="E76" s="36"/>
      <c r="F76" s="36"/>
      <c r="G76" s="53"/>
      <c r="H76" s="628"/>
      <c r="I76" s="607"/>
      <c r="J76" s="153">
        <v>41037</v>
      </c>
      <c r="K76" s="151" t="s">
        <v>213</v>
      </c>
      <c r="L76" s="44">
        <v>2</v>
      </c>
      <c r="M76" s="44" t="s">
        <v>152</v>
      </c>
      <c r="N76" s="53" t="s">
        <v>415</v>
      </c>
      <c r="O76" s="322">
        <v>1</v>
      </c>
      <c r="P76" s="324"/>
      <c r="Q76" s="325">
        <v>1</v>
      </c>
      <c r="R76" s="326"/>
      <c r="S76" s="53"/>
    </row>
    <row r="77" spans="1:19" s="16" customFormat="1" ht="13.5">
      <c r="A77" s="53"/>
      <c r="B77" s="118"/>
      <c r="C77" s="36"/>
      <c r="D77" s="36"/>
      <c r="E77" s="36"/>
      <c r="F77" s="36"/>
      <c r="G77" s="53"/>
      <c r="H77" s="628"/>
      <c r="I77" s="607"/>
      <c r="J77" s="153">
        <v>41038</v>
      </c>
      <c r="K77" s="151" t="s">
        <v>696</v>
      </c>
      <c r="L77" s="44">
        <v>25</v>
      </c>
      <c r="M77" s="44" t="s">
        <v>152</v>
      </c>
      <c r="N77" s="53" t="s">
        <v>465</v>
      </c>
      <c r="O77" s="322">
        <v>1</v>
      </c>
      <c r="P77" s="324"/>
      <c r="Q77" s="325"/>
      <c r="R77" s="326"/>
      <c r="S77" s="53"/>
    </row>
    <row r="78" spans="1:19" s="16" customFormat="1" ht="13.5">
      <c r="A78" s="53"/>
      <c r="B78" s="57"/>
      <c r="C78" s="55"/>
      <c r="D78" s="55"/>
      <c r="E78" s="55"/>
      <c r="F78" s="55"/>
      <c r="G78" s="52"/>
      <c r="H78" s="628"/>
      <c r="I78" s="609"/>
      <c r="J78" s="153" t="s">
        <v>698</v>
      </c>
      <c r="K78" s="151" t="s">
        <v>298</v>
      </c>
      <c r="L78" s="44">
        <v>6</v>
      </c>
      <c r="M78" s="44">
        <v>40</v>
      </c>
      <c r="N78" s="53" t="s">
        <v>465</v>
      </c>
      <c r="O78" s="322">
        <v>1</v>
      </c>
      <c r="P78" s="324"/>
      <c r="Q78" s="325"/>
      <c r="R78" s="326"/>
      <c r="S78" s="53"/>
    </row>
    <row r="79" spans="1:19" s="16" customFormat="1" ht="13.5">
      <c r="A79" s="53"/>
      <c r="B79" s="118"/>
      <c r="C79" s="36"/>
      <c r="D79" s="36"/>
      <c r="E79" s="36"/>
      <c r="F79" s="36"/>
      <c r="G79" s="53"/>
      <c r="H79" s="616" t="s">
        <v>276</v>
      </c>
      <c r="I79" s="624" t="s">
        <v>702</v>
      </c>
      <c r="J79" s="153">
        <v>41035</v>
      </c>
      <c r="K79" s="149" t="s">
        <v>226</v>
      </c>
      <c r="L79" s="44">
        <v>7</v>
      </c>
      <c r="M79" s="44" t="s">
        <v>152</v>
      </c>
      <c r="N79" s="53" t="s">
        <v>465</v>
      </c>
      <c r="O79" s="322">
        <v>1</v>
      </c>
      <c r="P79" s="324"/>
      <c r="Q79" s="325"/>
      <c r="R79" s="326"/>
      <c r="S79" s="53"/>
    </row>
    <row r="80" spans="1:19" s="16" customFormat="1" ht="13.5">
      <c r="A80" s="53"/>
      <c r="B80" s="118"/>
      <c r="C80" s="36"/>
      <c r="D80" s="36"/>
      <c r="E80" s="36"/>
      <c r="F80" s="36"/>
      <c r="G80" s="53"/>
      <c r="H80" s="672"/>
      <c r="I80" s="615"/>
      <c r="J80" s="153">
        <v>41036</v>
      </c>
      <c r="K80" s="151" t="s">
        <v>284</v>
      </c>
      <c r="L80" s="44">
        <v>27</v>
      </c>
      <c r="M80" s="44" t="s">
        <v>152</v>
      </c>
      <c r="N80" s="53" t="s">
        <v>465</v>
      </c>
      <c r="O80" s="322">
        <v>1</v>
      </c>
      <c r="P80" s="324"/>
      <c r="Q80" s="325"/>
      <c r="R80" s="326"/>
      <c r="S80" s="53"/>
    </row>
    <row r="81" spans="1:19" s="16" customFormat="1" ht="13.5">
      <c r="A81" s="53"/>
      <c r="B81" s="118"/>
      <c r="C81" s="36"/>
      <c r="D81" s="36"/>
      <c r="E81" s="36"/>
      <c r="F81" s="36"/>
      <c r="G81" s="53"/>
      <c r="H81" s="649"/>
      <c r="I81" s="609"/>
      <c r="J81" s="153">
        <v>41038</v>
      </c>
      <c r="K81" s="151" t="s">
        <v>696</v>
      </c>
      <c r="L81" s="44">
        <v>25</v>
      </c>
      <c r="M81" s="44" t="s">
        <v>152</v>
      </c>
      <c r="N81" s="53" t="s">
        <v>465</v>
      </c>
      <c r="O81" s="322">
        <v>1</v>
      </c>
      <c r="P81" s="324"/>
      <c r="Q81" s="325"/>
      <c r="R81" s="326"/>
      <c r="S81" s="53"/>
    </row>
    <row r="82" spans="1:19" s="16" customFormat="1" ht="28.5" customHeight="1">
      <c r="A82" s="53"/>
      <c r="B82" s="118"/>
      <c r="C82" s="36"/>
      <c r="D82" s="36"/>
      <c r="E82" s="36"/>
      <c r="F82" s="36"/>
      <c r="G82" s="53"/>
      <c r="H82" s="151" t="s">
        <v>276</v>
      </c>
      <c r="I82" s="301" t="s">
        <v>697</v>
      </c>
      <c r="J82" s="153">
        <v>41037</v>
      </c>
      <c r="K82" s="151" t="s">
        <v>699</v>
      </c>
      <c r="L82" s="44">
        <v>2</v>
      </c>
      <c r="M82" s="44">
        <v>75</v>
      </c>
      <c r="N82" s="53" t="s">
        <v>415</v>
      </c>
      <c r="O82" s="322">
        <v>1</v>
      </c>
      <c r="P82" s="324"/>
      <c r="Q82" s="325">
        <v>1</v>
      </c>
      <c r="R82" s="326"/>
      <c r="S82" s="53"/>
    </row>
    <row r="83" spans="1:19" s="16" customFormat="1" ht="28.5" customHeight="1">
      <c r="A83" s="53"/>
      <c r="B83" s="118"/>
      <c r="C83" s="36"/>
      <c r="D83" s="36"/>
      <c r="E83" s="36"/>
      <c r="F83" s="36"/>
      <c r="G83" s="53"/>
      <c r="H83" s="151" t="s">
        <v>276</v>
      </c>
      <c r="I83" s="301" t="s">
        <v>700</v>
      </c>
      <c r="J83" s="153">
        <v>41038</v>
      </c>
      <c r="K83" s="151" t="s">
        <v>696</v>
      </c>
      <c r="L83" s="44">
        <v>25</v>
      </c>
      <c r="M83" s="44" t="s">
        <v>152</v>
      </c>
      <c r="N83" s="53" t="s">
        <v>465</v>
      </c>
      <c r="O83" s="322">
        <v>1</v>
      </c>
      <c r="P83" s="324"/>
      <c r="Q83" s="325"/>
      <c r="R83" s="326"/>
      <c r="S83" s="53"/>
    </row>
    <row r="84" spans="1:18" ht="14.25" customHeight="1">
      <c r="A84" s="53"/>
      <c r="B84" s="57"/>
      <c r="C84" s="55"/>
      <c r="D84" s="55"/>
      <c r="E84" s="55"/>
      <c r="F84" s="55"/>
      <c r="H84" s="138" t="s">
        <v>276</v>
      </c>
      <c r="I84" s="301" t="s">
        <v>315</v>
      </c>
      <c r="J84" s="153">
        <v>41037</v>
      </c>
      <c r="K84" s="151" t="s">
        <v>316</v>
      </c>
      <c r="L84" s="44">
        <v>6</v>
      </c>
      <c r="M84" s="44">
        <v>40</v>
      </c>
      <c r="N84" s="53" t="s">
        <v>465</v>
      </c>
      <c r="O84" s="322">
        <v>1</v>
      </c>
      <c r="P84" s="324"/>
      <c r="Q84" s="325"/>
      <c r="R84" s="326"/>
    </row>
    <row r="85" spans="1:18" ht="13.5">
      <c r="A85" s="53"/>
      <c r="B85" s="57"/>
      <c r="C85" s="55"/>
      <c r="D85" s="55"/>
      <c r="E85" s="55"/>
      <c r="F85" s="55"/>
      <c r="H85" s="138" t="s">
        <v>209</v>
      </c>
      <c r="I85" s="151" t="s">
        <v>651</v>
      </c>
      <c r="J85" s="140">
        <v>41054</v>
      </c>
      <c r="K85" s="138" t="s">
        <v>652</v>
      </c>
      <c r="L85" s="44">
        <v>2</v>
      </c>
      <c r="M85" s="44">
        <v>75</v>
      </c>
      <c r="N85" s="53" t="s">
        <v>465</v>
      </c>
      <c r="O85" s="322">
        <v>1</v>
      </c>
      <c r="P85" s="324"/>
      <c r="Q85" s="325">
        <v>1</v>
      </c>
      <c r="R85" s="326"/>
    </row>
    <row r="86" spans="1:18" ht="13.5">
      <c r="A86" s="53"/>
      <c r="B86" s="57"/>
      <c r="C86" s="55"/>
      <c r="D86" s="55"/>
      <c r="E86" s="55"/>
      <c r="F86" s="55"/>
      <c r="G86" s="55"/>
      <c r="H86" s="628" t="s">
        <v>209</v>
      </c>
      <c r="I86" s="635" t="s">
        <v>653</v>
      </c>
      <c r="J86" s="140">
        <v>41055</v>
      </c>
      <c r="K86" s="143" t="s">
        <v>579</v>
      </c>
      <c r="L86" s="44">
        <v>2</v>
      </c>
      <c r="M86" s="44">
        <v>75</v>
      </c>
      <c r="N86" s="53" t="s">
        <v>415</v>
      </c>
      <c r="O86" s="322">
        <v>1</v>
      </c>
      <c r="P86" s="324"/>
      <c r="Q86" s="325">
        <v>1</v>
      </c>
      <c r="R86" s="326"/>
    </row>
    <row r="87" spans="1:18" ht="13.5">
      <c r="A87" s="53"/>
      <c r="B87" s="57"/>
      <c r="C87" s="55"/>
      <c r="D87" s="55"/>
      <c r="E87" s="391">
        <v>1</v>
      </c>
      <c r="F87" s="391" t="s">
        <v>639</v>
      </c>
      <c r="G87" s="55"/>
      <c r="H87" s="628"/>
      <c r="I87" s="635"/>
      <c r="J87" s="140">
        <v>41055</v>
      </c>
      <c r="K87" s="143" t="s">
        <v>654</v>
      </c>
      <c r="L87" s="44">
        <v>1</v>
      </c>
      <c r="M87" s="44">
        <v>80</v>
      </c>
      <c r="N87" s="53" t="s">
        <v>415</v>
      </c>
      <c r="O87" s="322">
        <v>1</v>
      </c>
      <c r="P87" s="324">
        <v>1</v>
      </c>
      <c r="Q87" s="325"/>
      <c r="R87" s="326"/>
    </row>
    <row r="88" spans="1:18" ht="13.5">
      <c r="A88" s="53"/>
      <c r="B88" s="57"/>
      <c r="C88" s="55"/>
      <c r="D88" s="55"/>
      <c r="E88" s="55"/>
      <c r="F88" s="55"/>
      <c r="G88" s="55"/>
      <c r="H88" s="628"/>
      <c r="I88" s="635"/>
      <c r="J88" s="140">
        <v>41056</v>
      </c>
      <c r="K88" s="143" t="s">
        <v>580</v>
      </c>
      <c r="L88" s="44">
        <v>5</v>
      </c>
      <c r="M88" s="44">
        <v>45</v>
      </c>
      <c r="N88" s="53" t="s">
        <v>465</v>
      </c>
      <c r="O88" s="322">
        <v>1</v>
      </c>
      <c r="P88" s="324"/>
      <c r="Q88" s="325"/>
      <c r="R88" s="326"/>
    </row>
    <row r="89" spans="1:18" ht="13.5">
      <c r="A89" s="53"/>
      <c r="B89" s="57"/>
      <c r="C89" s="55"/>
      <c r="D89" s="55"/>
      <c r="E89" s="391">
        <v>1</v>
      </c>
      <c r="F89" s="391" t="s">
        <v>639</v>
      </c>
      <c r="G89" s="55"/>
      <c r="H89" s="628"/>
      <c r="I89" s="636"/>
      <c r="J89" s="140">
        <v>41056</v>
      </c>
      <c r="K89" s="143" t="s">
        <v>655</v>
      </c>
      <c r="L89" s="44">
        <v>1</v>
      </c>
      <c r="M89" s="44">
        <v>80</v>
      </c>
      <c r="N89" s="53" t="s">
        <v>415</v>
      </c>
      <c r="O89" s="322">
        <v>1</v>
      </c>
      <c r="P89" s="324">
        <v>1</v>
      </c>
      <c r="Q89" s="325"/>
      <c r="R89" s="326"/>
    </row>
    <row r="90" spans="1:22" s="16" customFormat="1" ht="18.75" customHeight="1">
      <c r="A90" s="53"/>
      <c r="B90" s="57"/>
      <c r="C90" s="55"/>
      <c r="D90" s="55"/>
      <c r="E90" s="55"/>
      <c r="F90" s="55"/>
      <c r="G90" s="55"/>
      <c r="H90" s="628" t="s">
        <v>209</v>
      </c>
      <c r="I90" s="619" t="s">
        <v>722</v>
      </c>
      <c r="J90" s="150" t="s">
        <v>685</v>
      </c>
      <c r="K90" s="149" t="s">
        <v>692</v>
      </c>
      <c r="L90" s="44">
        <v>2</v>
      </c>
      <c r="M90" s="44" t="s">
        <v>152</v>
      </c>
      <c r="N90" s="53" t="s">
        <v>689</v>
      </c>
      <c r="O90" s="53"/>
      <c r="P90" s="47"/>
      <c r="Q90" s="47"/>
      <c r="R90" s="47"/>
      <c r="S90" s="323">
        <v>1</v>
      </c>
      <c r="T90" s="324"/>
      <c r="U90" s="325">
        <v>1</v>
      </c>
      <c r="V90" s="326"/>
    </row>
    <row r="91" spans="1:22" s="16" customFormat="1" ht="18.75" customHeight="1">
      <c r="A91" s="53"/>
      <c r="B91" s="57"/>
      <c r="C91" s="55"/>
      <c r="D91" s="55"/>
      <c r="E91" s="55"/>
      <c r="F91" s="55"/>
      <c r="G91" s="55"/>
      <c r="H91" s="628"/>
      <c r="I91" s="638"/>
      <c r="J91" s="150" t="s">
        <v>686</v>
      </c>
      <c r="K91" s="149" t="s">
        <v>690</v>
      </c>
      <c r="L91" s="44">
        <v>3</v>
      </c>
      <c r="M91" s="44" t="s">
        <v>152</v>
      </c>
      <c r="N91" s="53" t="s">
        <v>689</v>
      </c>
      <c r="O91" s="53"/>
      <c r="P91" s="47"/>
      <c r="Q91" s="47"/>
      <c r="R91" s="47"/>
      <c r="S91" s="323">
        <v>1</v>
      </c>
      <c r="T91" s="324"/>
      <c r="U91" s="325"/>
      <c r="V91" s="326">
        <v>1</v>
      </c>
    </row>
    <row r="92" spans="1:22" s="16" customFormat="1" ht="18.75" customHeight="1">
      <c r="A92" s="53"/>
      <c r="B92" s="57"/>
      <c r="C92" s="55"/>
      <c r="D92" s="55"/>
      <c r="E92" s="55"/>
      <c r="F92" s="55"/>
      <c r="G92" s="55"/>
      <c r="H92" s="628"/>
      <c r="I92" s="638"/>
      <c r="J92" s="150" t="s">
        <v>687</v>
      </c>
      <c r="K92" s="16" t="s">
        <v>691</v>
      </c>
      <c r="L92" s="44">
        <v>3</v>
      </c>
      <c r="M92" s="44" t="s">
        <v>152</v>
      </c>
      <c r="N92" s="53" t="s">
        <v>689</v>
      </c>
      <c r="O92" s="53"/>
      <c r="P92" s="47"/>
      <c r="Q92" s="47"/>
      <c r="R92" s="47"/>
      <c r="S92" s="323">
        <v>1</v>
      </c>
      <c r="T92" s="324"/>
      <c r="U92" s="325"/>
      <c r="V92" s="326">
        <v>1</v>
      </c>
    </row>
    <row r="93" spans="1:22" s="16" customFormat="1" ht="18.75" customHeight="1">
      <c r="A93" s="53"/>
      <c r="B93" s="57"/>
      <c r="C93" s="55"/>
      <c r="D93" s="55"/>
      <c r="E93" s="55"/>
      <c r="F93" s="55"/>
      <c r="G93" s="55"/>
      <c r="H93" s="628"/>
      <c r="I93" s="638"/>
      <c r="J93" s="150" t="s">
        <v>688</v>
      </c>
      <c r="K93" s="149" t="s">
        <v>693</v>
      </c>
      <c r="L93" s="44">
        <v>2</v>
      </c>
      <c r="M93" s="44" t="s">
        <v>152</v>
      </c>
      <c r="N93" s="53" t="s">
        <v>689</v>
      </c>
      <c r="O93" s="53"/>
      <c r="P93" s="47"/>
      <c r="Q93" s="47"/>
      <c r="R93" s="47"/>
      <c r="S93" s="323">
        <v>1</v>
      </c>
      <c r="T93" s="324"/>
      <c r="U93" s="325">
        <v>1</v>
      </c>
      <c r="V93" s="326"/>
    </row>
    <row r="94" spans="1:19" s="16" customFormat="1" ht="15" customHeight="1">
      <c r="A94" s="53"/>
      <c r="B94" s="47"/>
      <c r="C94" s="52"/>
      <c r="D94" s="47"/>
      <c r="E94" s="52"/>
      <c r="F94" s="52"/>
      <c r="G94" s="52"/>
      <c r="H94" s="628" t="s">
        <v>209</v>
      </c>
      <c r="I94" s="635" t="s">
        <v>714</v>
      </c>
      <c r="J94" s="150" t="s">
        <v>657</v>
      </c>
      <c r="K94" s="138" t="s">
        <v>226</v>
      </c>
      <c r="L94" s="44">
        <v>3</v>
      </c>
      <c r="M94" s="44">
        <v>65</v>
      </c>
      <c r="N94" s="53" t="s">
        <v>415</v>
      </c>
      <c r="O94" s="322">
        <v>1</v>
      </c>
      <c r="P94" s="324"/>
      <c r="Q94" s="325"/>
      <c r="R94" s="326">
        <v>1</v>
      </c>
      <c r="S94" s="53"/>
    </row>
    <row r="95" spans="1:19" s="16" customFormat="1" ht="15" customHeight="1">
      <c r="A95" s="53"/>
      <c r="B95" s="47"/>
      <c r="C95" s="52"/>
      <c r="D95" s="47"/>
      <c r="E95" s="52"/>
      <c r="F95" s="52"/>
      <c r="G95" s="52"/>
      <c r="H95" s="628"/>
      <c r="I95" s="636"/>
      <c r="J95" s="150" t="s">
        <v>658</v>
      </c>
      <c r="K95" s="138" t="s">
        <v>285</v>
      </c>
      <c r="L95" s="44">
        <v>3</v>
      </c>
      <c r="M95" s="44">
        <v>65</v>
      </c>
      <c r="N95" s="53" t="s">
        <v>415</v>
      </c>
      <c r="O95" s="322">
        <v>1</v>
      </c>
      <c r="P95" s="324"/>
      <c r="Q95" s="325"/>
      <c r="R95" s="326">
        <v>1</v>
      </c>
      <c r="S95" s="53"/>
    </row>
    <row r="96" spans="1:19" s="16" customFormat="1" ht="13.5">
      <c r="A96" s="53"/>
      <c r="B96" s="57"/>
      <c r="C96" s="55"/>
      <c r="D96" s="55"/>
      <c r="E96" s="391">
        <v>1</v>
      </c>
      <c r="F96" s="391" t="s">
        <v>639</v>
      </c>
      <c r="G96" s="52"/>
      <c r="H96" s="628"/>
      <c r="I96" s="636"/>
      <c r="J96" s="150" t="s">
        <v>658</v>
      </c>
      <c r="K96" s="138" t="s">
        <v>293</v>
      </c>
      <c r="L96" s="146">
        <v>1</v>
      </c>
      <c r="M96" s="146">
        <v>80</v>
      </c>
      <c r="N96" s="53" t="s">
        <v>465</v>
      </c>
      <c r="O96" s="322">
        <v>1</v>
      </c>
      <c r="P96" s="324">
        <v>1</v>
      </c>
      <c r="Q96" s="325"/>
      <c r="R96" s="326"/>
      <c r="S96" s="53"/>
    </row>
    <row r="97" spans="1:19" s="16" customFormat="1" ht="13.5">
      <c r="A97" s="53"/>
      <c r="B97" s="57"/>
      <c r="C97" s="55"/>
      <c r="D97" s="55"/>
      <c r="E97" s="55"/>
      <c r="F97" s="55"/>
      <c r="G97" s="52"/>
      <c r="H97" s="628"/>
      <c r="I97" s="636"/>
      <c r="J97" s="150" t="s">
        <v>659</v>
      </c>
      <c r="K97" s="138" t="s">
        <v>286</v>
      </c>
      <c r="L97" s="44">
        <v>4</v>
      </c>
      <c r="M97" s="44">
        <v>55</v>
      </c>
      <c r="N97" s="53" t="s">
        <v>465</v>
      </c>
      <c r="O97" s="322">
        <v>1</v>
      </c>
      <c r="P97" s="324"/>
      <c r="Q97" s="325"/>
      <c r="R97" s="326"/>
      <c r="S97" s="53"/>
    </row>
    <row r="98" spans="1:19" s="16" customFormat="1" ht="14.25" customHeight="1">
      <c r="A98" s="53"/>
      <c r="B98" s="57"/>
      <c r="C98" s="55"/>
      <c r="D98" s="55"/>
      <c r="E98" s="391">
        <v>1</v>
      </c>
      <c r="F98" s="391" t="s">
        <v>639</v>
      </c>
      <c r="G98" s="52"/>
      <c r="H98" s="628"/>
      <c r="I98" s="636"/>
      <c r="J98" s="150" t="s">
        <v>659</v>
      </c>
      <c r="K98" s="138" t="s">
        <v>292</v>
      </c>
      <c r="L98" s="146">
        <v>1</v>
      </c>
      <c r="M98" s="146">
        <v>80</v>
      </c>
      <c r="N98" s="53" t="s">
        <v>465</v>
      </c>
      <c r="O98" s="322">
        <v>1</v>
      </c>
      <c r="P98" s="324">
        <v>1</v>
      </c>
      <c r="Q98" s="325"/>
      <c r="R98" s="326"/>
      <c r="S98" s="53"/>
    </row>
    <row r="99" spans="1:22" ht="15" customHeight="1">
      <c r="A99" s="53"/>
      <c r="B99" s="57"/>
      <c r="C99" s="55"/>
      <c r="D99" s="55"/>
      <c r="E99" s="55"/>
      <c r="F99" s="55"/>
      <c r="G99" s="55"/>
      <c r="H99" s="628" t="s">
        <v>209</v>
      </c>
      <c r="I99" s="638" t="s">
        <v>664</v>
      </c>
      <c r="J99" s="140">
        <v>41095</v>
      </c>
      <c r="K99" s="149" t="s">
        <v>666</v>
      </c>
      <c r="L99" s="44">
        <v>3</v>
      </c>
      <c r="M99" s="44" t="s">
        <v>152</v>
      </c>
      <c r="N99" s="52" t="s">
        <v>415</v>
      </c>
      <c r="P99" s="47"/>
      <c r="Q99" s="47"/>
      <c r="R99" s="47"/>
      <c r="S99" s="323">
        <v>1</v>
      </c>
      <c r="T99" s="324"/>
      <c r="U99" s="325"/>
      <c r="V99" s="326">
        <v>1</v>
      </c>
    </row>
    <row r="100" spans="1:22" ht="15" customHeight="1">
      <c r="A100" s="53"/>
      <c r="B100" s="57"/>
      <c r="C100" s="55"/>
      <c r="D100" s="55"/>
      <c r="E100" s="55"/>
      <c r="F100" s="55"/>
      <c r="G100" s="55"/>
      <c r="H100" s="628"/>
      <c r="I100" s="638"/>
      <c r="J100" s="140">
        <v>41096</v>
      </c>
      <c r="K100" s="149" t="s">
        <v>665</v>
      </c>
      <c r="L100" s="44">
        <v>4</v>
      </c>
      <c r="M100" s="44" t="s">
        <v>152</v>
      </c>
      <c r="N100" s="52" t="s">
        <v>663</v>
      </c>
      <c r="P100" s="47"/>
      <c r="Q100" s="47"/>
      <c r="R100" s="47"/>
      <c r="S100" s="323">
        <v>1</v>
      </c>
      <c r="T100" s="324"/>
      <c r="U100" s="325"/>
      <c r="V100" s="326"/>
    </row>
    <row r="101" spans="1:22" ht="13.5">
      <c r="A101" s="53"/>
      <c r="B101" s="57"/>
      <c r="C101" s="55"/>
      <c r="D101" s="55"/>
      <c r="E101" s="55"/>
      <c r="F101" s="55"/>
      <c r="G101" s="55"/>
      <c r="H101" s="628"/>
      <c r="I101" s="638"/>
      <c r="J101" s="140">
        <v>41096</v>
      </c>
      <c r="K101" s="47" t="s">
        <v>669</v>
      </c>
      <c r="L101" s="44">
        <v>2</v>
      </c>
      <c r="M101" s="44" t="s">
        <v>152</v>
      </c>
      <c r="N101" s="52" t="s">
        <v>663</v>
      </c>
      <c r="P101" s="47"/>
      <c r="Q101" s="47"/>
      <c r="R101" s="47"/>
      <c r="S101" s="323">
        <v>1</v>
      </c>
      <c r="T101" s="324"/>
      <c r="U101" s="325">
        <v>1</v>
      </c>
      <c r="V101" s="326"/>
    </row>
    <row r="102" spans="1:22" ht="13.5">
      <c r="A102" s="53"/>
      <c r="B102" s="57"/>
      <c r="C102" s="55"/>
      <c r="D102" s="55"/>
      <c r="E102" s="55"/>
      <c r="F102" s="55"/>
      <c r="G102" s="55"/>
      <c r="H102" s="628"/>
      <c r="I102" s="638"/>
      <c r="J102" s="140">
        <v>41097</v>
      </c>
      <c r="K102" s="149" t="s">
        <v>667</v>
      </c>
      <c r="L102" s="44">
        <v>4</v>
      </c>
      <c r="M102" s="44" t="s">
        <v>152</v>
      </c>
      <c r="N102" s="52" t="s">
        <v>663</v>
      </c>
      <c r="P102" s="47"/>
      <c r="Q102" s="47"/>
      <c r="R102" s="47"/>
      <c r="S102" s="323">
        <v>1</v>
      </c>
      <c r="T102" s="324"/>
      <c r="U102" s="325"/>
      <c r="V102" s="326"/>
    </row>
    <row r="103" spans="1:22" ht="13.5">
      <c r="A103" s="53"/>
      <c r="B103" s="57"/>
      <c r="C103" s="55"/>
      <c r="D103" s="55"/>
      <c r="E103" s="55"/>
      <c r="F103" s="55"/>
      <c r="G103" s="55"/>
      <c r="H103" s="628"/>
      <c r="I103" s="638"/>
      <c r="J103" s="140">
        <v>41098</v>
      </c>
      <c r="K103" s="149" t="s">
        <v>668</v>
      </c>
      <c r="L103" s="44">
        <v>2</v>
      </c>
      <c r="M103" s="44" t="s">
        <v>152</v>
      </c>
      <c r="N103" s="52" t="s">
        <v>415</v>
      </c>
      <c r="P103" s="47"/>
      <c r="Q103" s="47"/>
      <c r="R103" s="47"/>
      <c r="S103" s="323">
        <v>1</v>
      </c>
      <c r="T103" s="324"/>
      <c r="U103" s="325">
        <v>1</v>
      </c>
      <c r="V103" s="326"/>
    </row>
    <row r="104" spans="1:22" ht="13.5">
      <c r="A104" s="53"/>
      <c r="B104" s="57"/>
      <c r="C104" s="55"/>
      <c r="D104" s="55"/>
      <c r="E104" s="55"/>
      <c r="F104" s="55"/>
      <c r="G104" s="55"/>
      <c r="H104" s="628"/>
      <c r="I104" s="638"/>
      <c r="J104" s="60" t="s">
        <v>670</v>
      </c>
      <c r="K104" s="133" t="s">
        <v>674</v>
      </c>
      <c r="L104" s="44">
        <v>3</v>
      </c>
      <c r="M104" s="44" t="s">
        <v>152</v>
      </c>
      <c r="N104" s="52" t="s">
        <v>415</v>
      </c>
      <c r="P104" s="47"/>
      <c r="Q104" s="47"/>
      <c r="R104" s="47"/>
      <c r="S104" s="323">
        <v>1</v>
      </c>
      <c r="T104" s="324"/>
      <c r="U104" s="325"/>
      <c r="V104" s="326">
        <v>1</v>
      </c>
    </row>
    <row r="105" spans="1:22" s="16" customFormat="1" ht="15" customHeight="1">
      <c r="A105" s="53"/>
      <c r="B105" s="57"/>
      <c r="C105" s="55"/>
      <c r="D105" s="55"/>
      <c r="E105" s="55"/>
      <c r="F105" s="55"/>
      <c r="G105" s="55"/>
      <c r="H105" s="628" t="s">
        <v>276</v>
      </c>
      <c r="I105" s="638" t="s">
        <v>695</v>
      </c>
      <c r="J105" s="140">
        <v>41102</v>
      </c>
      <c r="K105" s="149" t="s">
        <v>682</v>
      </c>
      <c r="L105" s="44">
        <v>4</v>
      </c>
      <c r="M105" s="44" t="s">
        <v>152</v>
      </c>
      <c r="N105" s="52" t="s">
        <v>663</v>
      </c>
      <c r="O105" s="53"/>
      <c r="P105" s="47"/>
      <c r="Q105" s="47"/>
      <c r="R105" s="47"/>
      <c r="S105" s="323">
        <v>1</v>
      </c>
      <c r="T105" s="324"/>
      <c r="U105" s="325"/>
      <c r="V105" s="326"/>
    </row>
    <row r="106" spans="1:22" s="16" customFormat="1" ht="13.5">
      <c r="A106" s="53"/>
      <c r="B106" s="57"/>
      <c r="C106" s="55"/>
      <c r="D106" s="55"/>
      <c r="E106" s="55"/>
      <c r="F106" s="55"/>
      <c r="G106" s="55"/>
      <c r="H106" s="628"/>
      <c r="I106" s="661"/>
      <c r="J106" s="140">
        <v>41103</v>
      </c>
      <c r="K106" s="149" t="s">
        <v>681</v>
      </c>
      <c r="L106" s="44">
        <v>1</v>
      </c>
      <c r="M106" s="44" t="s">
        <v>152</v>
      </c>
      <c r="N106" s="52" t="s">
        <v>663</v>
      </c>
      <c r="O106" s="53"/>
      <c r="P106" s="47"/>
      <c r="Q106" s="47"/>
      <c r="R106" s="47"/>
      <c r="S106" s="323">
        <v>1</v>
      </c>
      <c r="T106" s="324">
        <v>1</v>
      </c>
      <c r="U106" s="325"/>
      <c r="V106" s="326"/>
    </row>
    <row r="107" spans="1:22" s="16" customFormat="1" ht="13.5">
      <c r="A107" s="53"/>
      <c r="B107" s="57"/>
      <c r="C107" s="55"/>
      <c r="D107" s="55"/>
      <c r="E107" s="55"/>
      <c r="F107" s="55"/>
      <c r="G107" s="55"/>
      <c r="H107" s="628"/>
      <c r="I107" s="661"/>
      <c r="J107" s="140">
        <v>41104</v>
      </c>
      <c r="K107" s="149" t="s">
        <v>683</v>
      </c>
      <c r="L107" s="44">
        <v>4</v>
      </c>
      <c r="M107" s="44" t="s">
        <v>152</v>
      </c>
      <c r="N107" s="52" t="s">
        <v>663</v>
      </c>
      <c r="O107" s="53"/>
      <c r="P107" s="47"/>
      <c r="Q107" s="47"/>
      <c r="R107" s="47"/>
      <c r="S107" s="323">
        <v>1</v>
      </c>
      <c r="T107" s="324"/>
      <c r="U107" s="325"/>
      <c r="V107" s="326"/>
    </row>
    <row r="108" spans="1:22" s="16" customFormat="1" ht="13.5">
      <c r="A108" s="53"/>
      <c r="B108" s="57"/>
      <c r="C108" s="55"/>
      <c r="D108" s="55"/>
      <c r="E108" s="55"/>
      <c r="F108" s="55"/>
      <c r="G108" s="55"/>
      <c r="H108" s="628"/>
      <c r="I108" s="661"/>
      <c r="J108" s="140">
        <v>41105</v>
      </c>
      <c r="K108" s="149" t="s">
        <v>684</v>
      </c>
      <c r="L108" s="44">
        <v>5</v>
      </c>
      <c r="M108" s="44" t="s">
        <v>152</v>
      </c>
      <c r="N108" s="52" t="s">
        <v>663</v>
      </c>
      <c r="O108" s="53"/>
      <c r="P108" s="47"/>
      <c r="Q108" s="47"/>
      <c r="R108" s="47"/>
      <c r="S108" s="323">
        <v>1</v>
      </c>
      <c r="T108" s="324"/>
      <c r="U108" s="325"/>
      <c r="V108" s="326"/>
    </row>
    <row r="109" spans="1:22" s="16" customFormat="1" ht="13.5">
      <c r="A109" s="53"/>
      <c r="C109" s="53"/>
      <c r="D109" s="53"/>
      <c r="E109" s="112"/>
      <c r="F109" s="93"/>
      <c r="G109" s="53"/>
      <c r="H109" s="628"/>
      <c r="I109" s="661"/>
      <c r="J109" s="140" t="s">
        <v>672</v>
      </c>
      <c r="K109" s="149" t="s">
        <v>671</v>
      </c>
      <c r="L109" s="44">
        <v>2</v>
      </c>
      <c r="M109" s="44" t="s">
        <v>152</v>
      </c>
      <c r="N109" s="52" t="s">
        <v>663</v>
      </c>
      <c r="O109" s="53"/>
      <c r="P109" s="47"/>
      <c r="Q109" s="47"/>
      <c r="R109" s="47"/>
      <c r="S109" s="323">
        <v>1</v>
      </c>
      <c r="T109" s="324"/>
      <c r="U109" s="325">
        <v>1</v>
      </c>
      <c r="V109" s="326"/>
    </row>
    <row r="110" spans="1:19" s="76" customFormat="1" ht="13.5">
      <c r="A110" s="53"/>
      <c r="B110" s="57"/>
      <c r="C110" s="55"/>
      <c r="D110" s="55"/>
      <c r="E110" s="55"/>
      <c r="F110" s="55"/>
      <c r="G110" s="55"/>
      <c r="H110" s="57"/>
      <c r="I110" s="111"/>
      <c r="J110" s="75"/>
      <c r="K110" s="152" t="s">
        <v>193</v>
      </c>
      <c r="L110" s="477"/>
      <c r="M110" s="285">
        <f>SUM(M8:M109)</f>
        <v>4390</v>
      </c>
      <c r="N110" s="332"/>
      <c r="O110" s="186"/>
      <c r="P110" s="186"/>
      <c r="Q110" s="186"/>
      <c r="R110" s="186"/>
      <c r="S110" s="186"/>
    </row>
    <row r="111" spans="1:19" s="76" customFormat="1" ht="30" customHeight="1">
      <c r="A111" s="53"/>
      <c r="B111" s="57"/>
      <c r="C111" s="55"/>
      <c r="D111" s="55"/>
      <c r="E111" s="55"/>
      <c r="F111" s="55"/>
      <c r="G111" s="55"/>
      <c r="H111" s="57"/>
      <c r="I111" s="111"/>
      <c r="J111" s="75"/>
      <c r="K111" s="75"/>
      <c r="L111" s="181"/>
      <c r="M111" s="181"/>
      <c r="N111" s="332"/>
      <c r="O111" s="186"/>
      <c r="P111" s="186"/>
      <c r="Q111" s="186"/>
      <c r="R111" s="186"/>
      <c r="S111" s="186"/>
    </row>
    <row r="112" spans="1:19" ht="14.25">
      <c r="A112" s="136">
        <v>2</v>
      </c>
      <c r="B112" s="133" t="s">
        <v>121</v>
      </c>
      <c r="C112" s="136" t="s">
        <v>179</v>
      </c>
      <c r="D112" s="143" t="s">
        <v>181</v>
      </c>
      <c r="E112" s="166" t="s">
        <v>629</v>
      </c>
      <c r="F112" s="166"/>
      <c r="G112" s="136" t="s">
        <v>186</v>
      </c>
      <c r="H112" s="133" t="s">
        <v>138</v>
      </c>
      <c r="I112" s="160" t="s">
        <v>832</v>
      </c>
      <c r="J112" s="170"/>
      <c r="K112" s="171"/>
      <c r="L112" s="449"/>
      <c r="M112" s="283">
        <v>20</v>
      </c>
      <c r="O112" s="186"/>
      <c r="P112" s="186"/>
      <c r="Q112" s="186"/>
      <c r="R112" s="186"/>
      <c r="S112" s="186"/>
    </row>
    <row r="113" spans="1:19" s="106" customFormat="1" ht="14.25">
      <c r="A113" s="52"/>
      <c r="B113" s="47"/>
      <c r="C113" s="52"/>
      <c r="D113" s="61"/>
      <c r="E113" s="83"/>
      <c r="F113" s="121"/>
      <c r="G113" s="52" t="s">
        <v>120</v>
      </c>
      <c r="H113" s="142" t="s">
        <v>209</v>
      </c>
      <c r="I113" s="160" t="s">
        <v>575</v>
      </c>
      <c r="J113" s="170"/>
      <c r="K113" s="171"/>
      <c r="L113" s="449"/>
      <c r="M113" s="283"/>
      <c r="N113" s="105"/>
      <c r="O113" s="186"/>
      <c r="P113" s="186"/>
      <c r="Q113" s="186"/>
      <c r="R113" s="186"/>
      <c r="S113" s="186"/>
    </row>
    <row r="114" spans="1:18" ht="13.5">
      <c r="A114" s="53"/>
      <c r="D114" s="47"/>
      <c r="E114" s="391">
        <v>1</v>
      </c>
      <c r="F114" s="391" t="s">
        <v>639</v>
      </c>
      <c r="H114" s="628" t="s">
        <v>209</v>
      </c>
      <c r="I114" s="635" t="s">
        <v>600</v>
      </c>
      <c r="J114" s="140">
        <v>40824</v>
      </c>
      <c r="K114" s="138" t="s">
        <v>285</v>
      </c>
      <c r="L114" s="146">
        <v>1</v>
      </c>
      <c r="M114" s="146">
        <v>80</v>
      </c>
      <c r="N114" s="52" t="s">
        <v>415</v>
      </c>
      <c r="O114" s="322">
        <v>1</v>
      </c>
      <c r="P114" s="324">
        <v>1</v>
      </c>
      <c r="Q114" s="325"/>
      <c r="R114" s="326"/>
    </row>
    <row r="115" spans="1:18" ht="13.5">
      <c r="A115" s="53"/>
      <c r="D115" s="47"/>
      <c r="E115" s="391">
        <v>1</v>
      </c>
      <c r="F115" s="391" t="s">
        <v>639</v>
      </c>
      <c r="H115" s="628"/>
      <c r="I115" s="635"/>
      <c r="J115" s="140">
        <v>40824</v>
      </c>
      <c r="K115" s="138" t="s">
        <v>293</v>
      </c>
      <c r="L115" s="146">
        <v>1</v>
      </c>
      <c r="M115" s="146">
        <v>80</v>
      </c>
      <c r="N115" s="52" t="s">
        <v>415</v>
      </c>
      <c r="O115" s="322">
        <v>1</v>
      </c>
      <c r="P115" s="324">
        <v>1</v>
      </c>
      <c r="Q115" s="325"/>
      <c r="R115" s="326"/>
    </row>
    <row r="116" spans="1:18" ht="13.5">
      <c r="A116" s="53"/>
      <c r="D116" s="47"/>
      <c r="H116" s="628"/>
      <c r="I116" s="635"/>
      <c r="J116" s="140">
        <v>40825</v>
      </c>
      <c r="K116" s="138" t="s">
        <v>286</v>
      </c>
      <c r="L116" s="44">
        <v>2</v>
      </c>
      <c r="M116" s="44">
        <v>75</v>
      </c>
      <c r="N116" s="52" t="s">
        <v>415</v>
      </c>
      <c r="O116" s="322">
        <v>1</v>
      </c>
      <c r="P116" s="324"/>
      <c r="Q116" s="325">
        <v>1</v>
      </c>
      <c r="R116" s="326"/>
    </row>
    <row r="117" spans="1:18" ht="13.5">
      <c r="A117" s="53"/>
      <c r="D117" s="47"/>
      <c r="E117" s="391">
        <v>1</v>
      </c>
      <c r="F117" s="391" t="s">
        <v>639</v>
      </c>
      <c r="H117" s="628"/>
      <c r="I117" s="636"/>
      <c r="J117" s="140">
        <v>40825</v>
      </c>
      <c r="K117" s="138" t="s">
        <v>642</v>
      </c>
      <c r="L117" s="146">
        <v>1</v>
      </c>
      <c r="M117" s="146">
        <v>80</v>
      </c>
      <c r="N117" s="52" t="s">
        <v>415</v>
      </c>
      <c r="O117" s="322">
        <v>1</v>
      </c>
      <c r="P117" s="324">
        <v>1</v>
      </c>
      <c r="Q117" s="325"/>
      <c r="R117" s="326"/>
    </row>
    <row r="118" spans="1:19" s="16" customFormat="1" ht="13.5">
      <c r="A118" s="53"/>
      <c r="B118" s="57"/>
      <c r="C118" s="55"/>
      <c r="D118" s="55"/>
      <c r="E118" s="55"/>
      <c r="F118" s="55"/>
      <c r="G118" s="55"/>
      <c r="H118" s="628" t="s">
        <v>276</v>
      </c>
      <c r="I118" s="617" t="s">
        <v>678</v>
      </c>
      <c r="J118" s="150" t="s">
        <v>601</v>
      </c>
      <c r="K118" s="149" t="s">
        <v>675</v>
      </c>
      <c r="L118" s="44">
        <v>9</v>
      </c>
      <c r="M118" s="44" t="s">
        <v>152</v>
      </c>
      <c r="N118" s="53" t="s">
        <v>465</v>
      </c>
      <c r="O118" s="322">
        <v>1</v>
      </c>
      <c r="P118" s="324"/>
      <c r="Q118" s="325"/>
      <c r="R118" s="326"/>
      <c r="S118" s="53"/>
    </row>
    <row r="119" spans="1:19" s="16" customFormat="1" ht="13.5">
      <c r="A119" s="53"/>
      <c r="B119" s="57"/>
      <c r="C119" s="55"/>
      <c r="D119" s="55"/>
      <c r="E119" s="55"/>
      <c r="F119" s="55"/>
      <c r="G119" s="55"/>
      <c r="H119" s="628"/>
      <c r="I119" s="617"/>
      <c r="J119" s="150" t="s">
        <v>507</v>
      </c>
      <c r="K119" s="149" t="s">
        <v>299</v>
      </c>
      <c r="L119" s="44">
        <v>8</v>
      </c>
      <c r="M119" s="44" t="s">
        <v>152</v>
      </c>
      <c r="N119" s="53" t="s">
        <v>465</v>
      </c>
      <c r="O119" s="322">
        <v>1</v>
      </c>
      <c r="P119" s="324"/>
      <c r="Q119" s="325"/>
      <c r="R119" s="326"/>
      <c r="S119" s="53"/>
    </row>
    <row r="120" spans="1:19" s="16" customFormat="1" ht="13.5">
      <c r="A120" s="53"/>
      <c r="B120" s="57"/>
      <c r="C120" s="55"/>
      <c r="D120" s="55"/>
      <c r="E120" s="55"/>
      <c r="F120" s="55"/>
      <c r="G120" s="55"/>
      <c r="H120" s="628"/>
      <c r="I120" s="617"/>
      <c r="J120" s="150" t="s">
        <v>602</v>
      </c>
      <c r="K120" s="149" t="s">
        <v>226</v>
      </c>
      <c r="L120" s="44">
        <v>9</v>
      </c>
      <c r="M120" s="44" t="s">
        <v>152</v>
      </c>
      <c r="N120" s="53" t="s">
        <v>465</v>
      </c>
      <c r="O120" s="322">
        <v>1</v>
      </c>
      <c r="P120" s="324"/>
      <c r="Q120" s="325"/>
      <c r="R120" s="326"/>
      <c r="S120" s="53"/>
    </row>
    <row r="121" spans="1:19" s="16" customFormat="1" ht="13.5">
      <c r="A121" s="53"/>
      <c r="C121" s="53"/>
      <c r="D121" s="53"/>
      <c r="E121" s="112"/>
      <c r="F121" s="93"/>
      <c r="G121" s="53"/>
      <c r="H121" s="628"/>
      <c r="I121" s="617"/>
      <c r="J121" s="150"/>
      <c r="K121" s="149" t="s">
        <v>676</v>
      </c>
      <c r="L121" s="44"/>
      <c r="M121" s="44" t="s">
        <v>152</v>
      </c>
      <c r="N121" s="53"/>
      <c r="O121" s="53"/>
      <c r="P121" s="324"/>
      <c r="Q121" s="325"/>
      <c r="R121" s="326"/>
      <c r="S121" s="53"/>
    </row>
    <row r="122" spans="1:18" ht="13.5">
      <c r="A122" s="53"/>
      <c r="D122" s="47"/>
      <c r="H122" s="628" t="s">
        <v>209</v>
      </c>
      <c r="I122" s="635" t="s">
        <v>577</v>
      </c>
      <c r="J122" s="140">
        <v>40913</v>
      </c>
      <c r="K122" s="138" t="s">
        <v>579</v>
      </c>
      <c r="L122" s="44">
        <v>2</v>
      </c>
      <c r="M122" s="44">
        <v>75</v>
      </c>
      <c r="N122" s="52" t="s">
        <v>415</v>
      </c>
      <c r="O122" s="322">
        <v>1</v>
      </c>
      <c r="P122" s="324"/>
      <c r="Q122" s="325">
        <v>1</v>
      </c>
      <c r="R122" s="326"/>
    </row>
    <row r="123" spans="1:18" ht="13.5">
      <c r="A123" s="53"/>
      <c r="D123" s="47"/>
      <c r="E123" s="391">
        <v>1</v>
      </c>
      <c r="F123" s="391" t="s">
        <v>639</v>
      </c>
      <c r="H123" s="628"/>
      <c r="I123" s="635"/>
      <c r="J123" s="140">
        <v>40913</v>
      </c>
      <c r="K123" s="138" t="s">
        <v>581</v>
      </c>
      <c r="L123" s="146">
        <v>1</v>
      </c>
      <c r="M123" s="146">
        <v>80</v>
      </c>
      <c r="N123" s="52" t="s">
        <v>415</v>
      </c>
      <c r="O123" s="322">
        <v>1</v>
      </c>
      <c r="P123" s="324">
        <v>1</v>
      </c>
      <c r="Q123" s="325"/>
      <c r="R123" s="326"/>
    </row>
    <row r="124" spans="1:18" ht="13.5">
      <c r="A124" s="53"/>
      <c r="D124" s="47"/>
      <c r="H124" s="628"/>
      <c r="I124" s="635"/>
      <c r="J124" s="140">
        <v>40914</v>
      </c>
      <c r="K124" s="138" t="s">
        <v>580</v>
      </c>
      <c r="L124" s="44">
        <v>4</v>
      </c>
      <c r="M124" s="44">
        <v>55</v>
      </c>
      <c r="N124" s="52" t="s">
        <v>465</v>
      </c>
      <c r="O124" s="322">
        <v>1</v>
      </c>
      <c r="P124" s="324"/>
      <c r="Q124" s="325"/>
      <c r="R124" s="326"/>
    </row>
    <row r="125" spans="1:18" ht="13.5">
      <c r="A125" s="53"/>
      <c r="D125" s="47"/>
      <c r="E125" s="391">
        <v>1</v>
      </c>
      <c r="F125" s="391" t="s">
        <v>639</v>
      </c>
      <c r="H125" s="628"/>
      <c r="I125" s="636"/>
      <c r="J125" s="140">
        <v>40914</v>
      </c>
      <c r="K125" s="138" t="s">
        <v>641</v>
      </c>
      <c r="L125" s="146">
        <v>1</v>
      </c>
      <c r="M125" s="146">
        <v>80</v>
      </c>
      <c r="N125" s="52" t="s">
        <v>415</v>
      </c>
      <c r="O125" s="322">
        <v>1</v>
      </c>
      <c r="P125" s="324">
        <v>1</v>
      </c>
      <c r="Q125" s="325"/>
      <c r="R125" s="326"/>
    </row>
    <row r="126" spans="1:18" ht="15" customHeight="1">
      <c r="A126" s="53"/>
      <c r="D126" s="47"/>
      <c r="E126" s="391"/>
      <c r="F126" s="391"/>
      <c r="H126" s="632" t="s">
        <v>297</v>
      </c>
      <c r="I126" s="645" t="s">
        <v>769</v>
      </c>
      <c r="J126" s="140">
        <v>40915</v>
      </c>
      <c r="K126" s="138" t="s">
        <v>765</v>
      </c>
      <c r="L126" s="44">
        <v>12</v>
      </c>
      <c r="M126" s="44" t="s">
        <v>152</v>
      </c>
      <c r="N126" s="52" t="s">
        <v>767</v>
      </c>
      <c r="O126" s="322">
        <v>1</v>
      </c>
      <c r="P126" s="324"/>
      <c r="Q126" s="325"/>
      <c r="R126" s="326"/>
    </row>
    <row r="127" spans="1:18" ht="13.5">
      <c r="A127" s="53"/>
      <c r="D127" s="47"/>
      <c r="E127" s="391"/>
      <c r="F127" s="391"/>
      <c r="H127" s="633"/>
      <c r="I127" s="646"/>
      <c r="J127" s="140">
        <v>40916</v>
      </c>
      <c r="K127" s="138" t="s">
        <v>766</v>
      </c>
      <c r="L127" s="44">
        <v>16</v>
      </c>
      <c r="M127" s="44" t="s">
        <v>152</v>
      </c>
      <c r="N127" s="52" t="s">
        <v>767</v>
      </c>
      <c r="O127" s="322">
        <v>1</v>
      </c>
      <c r="P127" s="324"/>
      <c r="Q127" s="325"/>
      <c r="R127" s="326"/>
    </row>
    <row r="128" spans="1:18" ht="13.5">
      <c r="A128" s="53"/>
      <c r="D128" s="47"/>
      <c r="E128" s="391"/>
      <c r="F128" s="391"/>
      <c r="H128" s="634"/>
      <c r="I128" s="647"/>
      <c r="J128" s="140" t="s">
        <v>764</v>
      </c>
      <c r="K128" s="138" t="s">
        <v>768</v>
      </c>
      <c r="L128" s="44">
        <v>15</v>
      </c>
      <c r="M128" s="44" t="s">
        <v>152</v>
      </c>
      <c r="N128" s="52" t="s">
        <v>767</v>
      </c>
      <c r="O128" s="322">
        <v>1</v>
      </c>
      <c r="P128" s="324"/>
      <c r="Q128" s="325"/>
      <c r="R128" s="326"/>
    </row>
    <row r="129" spans="1:18" ht="57.75" customHeight="1">
      <c r="A129" s="53"/>
      <c r="B129" s="57"/>
      <c r="C129" s="55"/>
      <c r="D129" s="55"/>
      <c r="E129" s="55"/>
      <c r="F129" s="55"/>
      <c r="G129" s="55"/>
      <c r="H129" s="138" t="s">
        <v>276</v>
      </c>
      <c r="I129" s="301" t="s">
        <v>772</v>
      </c>
      <c r="J129" s="153">
        <v>40923</v>
      </c>
      <c r="K129" s="151" t="s">
        <v>584</v>
      </c>
      <c r="L129" s="44">
        <v>8</v>
      </c>
      <c r="M129" s="44">
        <v>30</v>
      </c>
      <c r="N129" s="52" t="s">
        <v>767</v>
      </c>
      <c r="O129" s="322">
        <v>1</v>
      </c>
      <c r="P129" s="324"/>
      <c r="Q129" s="325"/>
      <c r="R129" s="326"/>
    </row>
    <row r="130" spans="1:22" ht="15" customHeight="1">
      <c r="A130" s="53"/>
      <c r="B130" s="57"/>
      <c r="C130" s="55"/>
      <c r="D130" s="55"/>
      <c r="E130" s="55"/>
      <c r="F130" s="55"/>
      <c r="G130" s="55"/>
      <c r="H130" s="628" t="s">
        <v>209</v>
      </c>
      <c r="I130" s="638" t="s">
        <v>608</v>
      </c>
      <c r="J130" s="153">
        <v>40991</v>
      </c>
      <c r="K130" s="149" t="s">
        <v>226</v>
      </c>
      <c r="L130" s="44">
        <v>6</v>
      </c>
      <c r="M130" s="44">
        <v>70</v>
      </c>
      <c r="N130" s="52" t="s">
        <v>663</v>
      </c>
      <c r="P130" s="47"/>
      <c r="Q130" s="47"/>
      <c r="R130" s="47"/>
      <c r="S130" s="323">
        <v>1</v>
      </c>
      <c r="T130" s="324"/>
      <c r="U130" s="325"/>
      <c r="V130" s="326"/>
    </row>
    <row r="131" spans="1:22" ht="13.5">
      <c r="A131" s="53"/>
      <c r="B131" s="57"/>
      <c r="C131" s="55"/>
      <c r="D131" s="55"/>
      <c r="E131" s="55"/>
      <c r="F131" s="55"/>
      <c r="G131" s="55"/>
      <c r="H131" s="628"/>
      <c r="I131" s="638"/>
      <c r="J131" s="153">
        <v>40992</v>
      </c>
      <c r="K131" s="149" t="s">
        <v>285</v>
      </c>
      <c r="L131" s="44">
        <v>3</v>
      </c>
      <c r="M131" s="44">
        <v>110</v>
      </c>
      <c r="N131" s="52" t="s">
        <v>663</v>
      </c>
      <c r="P131" s="47"/>
      <c r="Q131" s="47"/>
      <c r="R131" s="47"/>
      <c r="S131" s="323">
        <v>1</v>
      </c>
      <c r="T131" s="324"/>
      <c r="U131" s="325"/>
      <c r="V131" s="326">
        <v>1</v>
      </c>
    </row>
    <row r="132" spans="1:22" ht="13.5">
      <c r="A132" s="53"/>
      <c r="B132" s="57"/>
      <c r="C132" s="55"/>
      <c r="D132" s="55"/>
      <c r="E132" s="55"/>
      <c r="F132" s="55"/>
      <c r="G132" s="55"/>
      <c r="H132" s="628"/>
      <c r="I132" s="638"/>
      <c r="J132" s="153">
        <v>40993</v>
      </c>
      <c r="K132" s="149" t="s">
        <v>286</v>
      </c>
      <c r="L132" s="44">
        <v>2</v>
      </c>
      <c r="M132" s="44">
        <v>130</v>
      </c>
      <c r="N132" s="52" t="s">
        <v>663</v>
      </c>
      <c r="P132" s="47"/>
      <c r="Q132" s="47"/>
      <c r="R132" s="47"/>
      <c r="S132" s="323">
        <v>1</v>
      </c>
      <c r="T132" s="324"/>
      <c r="U132" s="325">
        <v>1</v>
      </c>
      <c r="V132" s="326"/>
    </row>
    <row r="133" spans="1:22" ht="13.5">
      <c r="A133" s="53"/>
      <c r="B133" s="57"/>
      <c r="C133" s="55"/>
      <c r="D133" s="55"/>
      <c r="E133" s="55"/>
      <c r="F133" s="55"/>
      <c r="G133" s="55"/>
      <c r="H133" s="628"/>
      <c r="I133" s="638"/>
      <c r="J133" s="153">
        <v>40994</v>
      </c>
      <c r="K133" s="149" t="s">
        <v>597</v>
      </c>
      <c r="L133" s="44">
        <v>1</v>
      </c>
      <c r="M133" s="44">
        <v>150</v>
      </c>
      <c r="N133" s="52" t="s">
        <v>663</v>
      </c>
      <c r="P133" s="47"/>
      <c r="Q133" s="47"/>
      <c r="R133" s="47"/>
      <c r="S133" s="323">
        <v>1</v>
      </c>
      <c r="T133" s="324">
        <v>1</v>
      </c>
      <c r="U133" s="325"/>
      <c r="V133" s="326"/>
    </row>
    <row r="134" spans="1:19" s="16" customFormat="1" ht="13.5">
      <c r="A134" s="53"/>
      <c r="B134" s="57"/>
      <c r="C134" s="55"/>
      <c r="D134" s="55"/>
      <c r="E134" s="55"/>
      <c r="F134" s="55"/>
      <c r="G134" s="52"/>
      <c r="H134" s="628" t="s">
        <v>209</v>
      </c>
      <c r="I134" s="636" t="s">
        <v>578</v>
      </c>
      <c r="J134" s="153">
        <v>40991</v>
      </c>
      <c r="K134" s="149" t="s">
        <v>226</v>
      </c>
      <c r="L134" s="44">
        <v>6</v>
      </c>
      <c r="M134" s="44">
        <v>20</v>
      </c>
      <c r="N134" s="52" t="s">
        <v>663</v>
      </c>
      <c r="O134" s="322">
        <v>1</v>
      </c>
      <c r="P134" s="324"/>
      <c r="Q134" s="325"/>
      <c r="R134" s="326"/>
      <c r="S134" s="53"/>
    </row>
    <row r="135" spans="1:19" s="16" customFormat="1" ht="13.5">
      <c r="A135" s="53"/>
      <c r="B135" s="57"/>
      <c r="C135" s="55"/>
      <c r="D135" s="55"/>
      <c r="E135" s="55"/>
      <c r="F135" s="55"/>
      <c r="G135" s="52"/>
      <c r="H135" s="628"/>
      <c r="I135" s="636"/>
      <c r="J135" s="153">
        <v>40992</v>
      </c>
      <c r="K135" s="149" t="s">
        <v>285</v>
      </c>
      <c r="L135" s="44">
        <v>3</v>
      </c>
      <c r="M135" s="44">
        <v>45</v>
      </c>
      <c r="N135" s="52" t="s">
        <v>415</v>
      </c>
      <c r="O135" s="322">
        <v>1</v>
      </c>
      <c r="P135" s="324"/>
      <c r="Q135" s="325"/>
      <c r="R135" s="326">
        <v>1</v>
      </c>
      <c r="S135" s="53"/>
    </row>
    <row r="136" spans="1:19" s="16" customFormat="1" ht="13.5">
      <c r="A136" s="53"/>
      <c r="B136" s="57"/>
      <c r="C136" s="55"/>
      <c r="D136" s="55"/>
      <c r="E136" s="55"/>
      <c r="F136" s="55"/>
      <c r="G136" s="52"/>
      <c r="H136" s="628"/>
      <c r="I136" s="636"/>
      <c r="J136" s="153">
        <v>40992</v>
      </c>
      <c r="K136" s="149" t="s">
        <v>707</v>
      </c>
      <c r="L136" s="44">
        <v>2</v>
      </c>
      <c r="M136" s="44">
        <v>55</v>
      </c>
      <c r="N136" s="52" t="s">
        <v>415</v>
      </c>
      <c r="O136" s="322">
        <v>1</v>
      </c>
      <c r="P136" s="324"/>
      <c r="Q136" s="325">
        <v>1</v>
      </c>
      <c r="R136" s="326"/>
      <c r="S136" s="53"/>
    </row>
    <row r="137" spans="1:19" s="16" customFormat="1" ht="13.5">
      <c r="A137" s="53"/>
      <c r="B137" s="57"/>
      <c r="C137" s="55"/>
      <c r="D137" s="55"/>
      <c r="E137" s="55"/>
      <c r="F137" s="55"/>
      <c r="G137" s="52"/>
      <c r="H137" s="628"/>
      <c r="I137" s="636"/>
      <c r="J137" s="153">
        <v>40993</v>
      </c>
      <c r="K137" s="149" t="s">
        <v>286</v>
      </c>
      <c r="L137" s="44">
        <v>2</v>
      </c>
      <c r="M137" s="44">
        <v>55</v>
      </c>
      <c r="N137" s="52" t="s">
        <v>415</v>
      </c>
      <c r="O137" s="322">
        <v>1</v>
      </c>
      <c r="P137" s="324"/>
      <c r="Q137" s="325">
        <v>1</v>
      </c>
      <c r="R137" s="326"/>
      <c r="S137" s="53"/>
    </row>
    <row r="138" spans="1:19" s="16" customFormat="1" ht="13.5">
      <c r="A138" s="53"/>
      <c r="B138" s="57"/>
      <c r="C138" s="55"/>
      <c r="D138" s="55"/>
      <c r="E138" s="55"/>
      <c r="F138" s="55"/>
      <c r="G138" s="52"/>
      <c r="H138" s="628"/>
      <c r="I138" s="636"/>
      <c r="J138" s="153">
        <v>40993</v>
      </c>
      <c r="K138" s="149" t="s">
        <v>708</v>
      </c>
      <c r="L138" s="44">
        <v>2</v>
      </c>
      <c r="M138" s="44">
        <v>55</v>
      </c>
      <c r="N138" s="52" t="s">
        <v>663</v>
      </c>
      <c r="O138" s="322">
        <v>1</v>
      </c>
      <c r="P138" s="324"/>
      <c r="Q138" s="325">
        <v>1</v>
      </c>
      <c r="R138" s="326"/>
      <c r="S138" s="53"/>
    </row>
    <row r="139" spans="1:19" s="16" customFormat="1" ht="13.5">
      <c r="A139" s="53"/>
      <c r="B139" s="57"/>
      <c r="C139" s="55"/>
      <c r="D139" s="55"/>
      <c r="E139" s="55"/>
      <c r="F139" s="55"/>
      <c r="G139" s="52"/>
      <c r="H139" s="628"/>
      <c r="I139" s="636"/>
      <c r="J139" s="153">
        <v>40994</v>
      </c>
      <c r="K139" s="149" t="s">
        <v>597</v>
      </c>
      <c r="L139" s="44">
        <v>1</v>
      </c>
      <c r="M139" s="44">
        <v>60</v>
      </c>
      <c r="N139" s="52" t="s">
        <v>415</v>
      </c>
      <c r="O139" s="322">
        <v>1</v>
      </c>
      <c r="P139" s="324">
        <v>1</v>
      </c>
      <c r="Q139" s="325"/>
      <c r="R139" s="326"/>
      <c r="S139" s="53"/>
    </row>
    <row r="140" spans="1:22" s="16" customFormat="1" ht="15" customHeight="1">
      <c r="A140" s="53"/>
      <c r="B140" s="57"/>
      <c r="C140" s="55"/>
      <c r="D140" s="55"/>
      <c r="E140" s="55"/>
      <c r="F140" s="55"/>
      <c r="G140" s="55"/>
      <c r="H140" s="632" t="s">
        <v>276</v>
      </c>
      <c r="I140" s="620" t="s">
        <v>596</v>
      </c>
      <c r="J140" s="150" t="s">
        <v>591</v>
      </c>
      <c r="K140" s="149" t="s">
        <v>284</v>
      </c>
      <c r="L140" s="44">
        <v>12</v>
      </c>
      <c r="M140" s="44" t="s">
        <v>152</v>
      </c>
      <c r="N140" s="52" t="s">
        <v>663</v>
      </c>
      <c r="O140" s="53"/>
      <c r="P140" s="47"/>
      <c r="Q140" s="47"/>
      <c r="R140" s="47"/>
      <c r="S140" s="323">
        <v>1</v>
      </c>
      <c r="T140" s="324"/>
      <c r="U140" s="325"/>
      <c r="V140" s="326"/>
    </row>
    <row r="141" spans="1:22" s="16" customFormat="1" ht="13.5">
      <c r="A141" s="53"/>
      <c r="B141" s="57"/>
      <c r="C141" s="55"/>
      <c r="D141" s="55"/>
      <c r="E141" s="55"/>
      <c r="F141" s="55"/>
      <c r="G141" s="55"/>
      <c r="H141" s="633"/>
      <c r="I141" s="621"/>
      <c r="J141" s="150" t="s">
        <v>592</v>
      </c>
      <c r="K141" s="149" t="s">
        <v>225</v>
      </c>
      <c r="L141" s="44">
        <v>6</v>
      </c>
      <c r="M141" s="44" t="s">
        <v>152</v>
      </c>
      <c r="N141" s="52" t="s">
        <v>663</v>
      </c>
      <c r="O141" s="53"/>
      <c r="P141" s="47"/>
      <c r="Q141" s="47"/>
      <c r="R141" s="47"/>
      <c r="S141" s="323">
        <v>1</v>
      </c>
      <c r="T141" s="324"/>
      <c r="U141" s="325"/>
      <c r="V141" s="326"/>
    </row>
    <row r="142" spans="1:22" s="16" customFormat="1" ht="13.5">
      <c r="A142" s="53"/>
      <c r="B142" s="57"/>
      <c r="C142" s="55"/>
      <c r="D142" s="55"/>
      <c r="E142" s="55"/>
      <c r="F142" s="55"/>
      <c r="G142" s="55"/>
      <c r="H142" s="633"/>
      <c r="I142" s="621"/>
      <c r="J142" s="150" t="s">
        <v>593</v>
      </c>
      <c r="K142" s="149" t="s">
        <v>226</v>
      </c>
      <c r="L142" s="44">
        <v>7</v>
      </c>
      <c r="M142" s="44" t="s">
        <v>152</v>
      </c>
      <c r="N142" s="52" t="s">
        <v>663</v>
      </c>
      <c r="O142" s="53"/>
      <c r="P142" s="47"/>
      <c r="Q142" s="47"/>
      <c r="R142" s="47"/>
      <c r="S142" s="323">
        <v>1</v>
      </c>
      <c r="T142" s="324"/>
      <c r="U142" s="325"/>
      <c r="V142" s="326"/>
    </row>
    <row r="143" spans="1:22" s="16" customFormat="1" ht="13.5">
      <c r="A143" s="53"/>
      <c r="B143" s="57"/>
      <c r="C143" s="55"/>
      <c r="D143" s="55"/>
      <c r="E143" s="55"/>
      <c r="F143" s="55"/>
      <c r="G143" s="55"/>
      <c r="H143" s="633"/>
      <c r="I143" s="621"/>
      <c r="J143" s="150" t="s">
        <v>594</v>
      </c>
      <c r="K143" s="149" t="s">
        <v>595</v>
      </c>
      <c r="L143" s="44">
        <v>4</v>
      </c>
      <c r="M143" s="44" t="s">
        <v>152</v>
      </c>
      <c r="N143" s="52" t="s">
        <v>663</v>
      </c>
      <c r="O143" s="53"/>
      <c r="P143" s="47"/>
      <c r="Q143" s="47"/>
      <c r="R143" s="47"/>
      <c r="S143" s="323">
        <v>1</v>
      </c>
      <c r="T143" s="324"/>
      <c r="U143" s="325"/>
      <c r="V143" s="326"/>
    </row>
    <row r="144" spans="1:22" s="16" customFormat="1" ht="13.5">
      <c r="A144" s="53"/>
      <c r="B144" s="57"/>
      <c r="C144" s="55"/>
      <c r="D144" s="55"/>
      <c r="E144" s="55"/>
      <c r="F144" s="55"/>
      <c r="G144" s="55"/>
      <c r="H144" s="634"/>
      <c r="I144" s="622"/>
      <c r="J144" s="150" t="s">
        <v>718</v>
      </c>
      <c r="K144" s="16" t="s">
        <v>719</v>
      </c>
      <c r="L144" s="44">
        <v>5</v>
      </c>
      <c r="M144" s="44" t="s">
        <v>152</v>
      </c>
      <c r="N144" s="52" t="s">
        <v>663</v>
      </c>
      <c r="O144" s="53"/>
      <c r="P144" s="47"/>
      <c r="Q144" s="47"/>
      <c r="R144" s="47"/>
      <c r="S144" s="323">
        <v>1</v>
      </c>
      <c r="T144" s="324"/>
      <c r="U144" s="325"/>
      <c r="V144" s="326"/>
    </row>
    <row r="145" spans="1:18" ht="13.5">
      <c r="A145" s="53"/>
      <c r="D145" s="47"/>
      <c r="H145" s="628" t="s">
        <v>276</v>
      </c>
      <c r="I145" s="635" t="s">
        <v>720</v>
      </c>
      <c r="J145" s="153">
        <v>41005</v>
      </c>
      <c r="K145" s="151" t="s">
        <v>609</v>
      </c>
      <c r="L145" s="44">
        <v>3</v>
      </c>
      <c r="M145" s="44">
        <v>65</v>
      </c>
      <c r="N145" s="53" t="s">
        <v>465</v>
      </c>
      <c r="O145" s="322">
        <v>1</v>
      </c>
      <c r="P145" s="324"/>
      <c r="Q145" s="325"/>
      <c r="R145" s="326">
        <v>1</v>
      </c>
    </row>
    <row r="146" spans="1:18" ht="13.5">
      <c r="A146" s="53"/>
      <c r="D146" s="47"/>
      <c r="H146" s="628"/>
      <c r="I146" s="636"/>
      <c r="J146" s="153">
        <v>41006</v>
      </c>
      <c r="K146" s="151" t="s">
        <v>284</v>
      </c>
      <c r="L146" s="44">
        <v>3</v>
      </c>
      <c r="M146" s="44">
        <v>65</v>
      </c>
      <c r="N146" s="53" t="s">
        <v>465</v>
      </c>
      <c r="O146" s="322">
        <v>1</v>
      </c>
      <c r="P146" s="324"/>
      <c r="Q146" s="325"/>
      <c r="R146" s="326">
        <v>1</v>
      </c>
    </row>
    <row r="147" spans="1:18" ht="13.5">
      <c r="A147" s="53"/>
      <c r="D147" s="47"/>
      <c r="H147" s="628"/>
      <c r="I147" s="636"/>
      <c r="J147" s="153">
        <v>41007</v>
      </c>
      <c r="K147" s="151" t="s">
        <v>610</v>
      </c>
      <c r="L147" s="44">
        <v>7</v>
      </c>
      <c r="M147" s="44">
        <v>35</v>
      </c>
      <c r="N147" s="53" t="s">
        <v>465</v>
      </c>
      <c r="O147" s="322">
        <v>1</v>
      </c>
      <c r="P147" s="324"/>
      <c r="Q147" s="325"/>
      <c r="R147" s="326"/>
    </row>
    <row r="148" spans="1:18" ht="13.5">
      <c r="A148" s="53"/>
      <c r="D148" s="47"/>
      <c r="H148" s="628" t="s">
        <v>276</v>
      </c>
      <c r="I148" s="636" t="s">
        <v>721</v>
      </c>
      <c r="J148" s="153">
        <v>41005</v>
      </c>
      <c r="K148" s="151" t="s">
        <v>609</v>
      </c>
      <c r="L148" s="44">
        <v>3</v>
      </c>
      <c r="M148" s="44">
        <v>45</v>
      </c>
      <c r="N148" s="53" t="s">
        <v>465</v>
      </c>
      <c r="O148" s="322">
        <v>1</v>
      </c>
      <c r="P148" s="324"/>
      <c r="Q148" s="325"/>
      <c r="R148" s="326">
        <v>1</v>
      </c>
    </row>
    <row r="149" spans="1:18" ht="13.5">
      <c r="A149" s="53"/>
      <c r="D149" s="47"/>
      <c r="H149" s="628"/>
      <c r="I149" s="636"/>
      <c r="J149" s="153">
        <v>41006</v>
      </c>
      <c r="K149" s="151" t="s">
        <v>284</v>
      </c>
      <c r="L149" s="44">
        <v>3</v>
      </c>
      <c r="M149" s="44">
        <v>45</v>
      </c>
      <c r="N149" s="53" t="s">
        <v>465</v>
      </c>
      <c r="O149" s="322">
        <v>1</v>
      </c>
      <c r="P149" s="324"/>
      <c r="Q149" s="325"/>
      <c r="R149" s="326">
        <v>1</v>
      </c>
    </row>
    <row r="150" spans="1:18" ht="13.5">
      <c r="A150" s="53"/>
      <c r="D150" s="47"/>
      <c r="H150" s="628"/>
      <c r="I150" s="636"/>
      <c r="J150" s="153">
        <v>41007</v>
      </c>
      <c r="K150" s="151" t="s">
        <v>610</v>
      </c>
      <c r="L150" s="44">
        <v>7</v>
      </c>
      <c r="M150" s="44">
        <v>15</v>
      </c>
      <c r="N150" s="53" t="s">
        <v>465</v>
      </c>
      <c r="O150" s="322">
        <v>1</v>
      </c>
      <c r="P150" s="324"/>
      <c r="Q150" s="325"/>
      <c r="R150" s="326"/>
    </row>
    <row r="151" spans="1:18" ht="13.5">
      <c r="A151" s="53"/>
      <c r="D151" s="47"/>
      <c r="H151" s="628" t="s">
        <v>209</v>
      </c>
      <c r="I151" s="635" t="s">
        <v>640</v>
      </c>
      <c r="J151" s="140">
        <v>41013</v>
      </c>
      <c r="K151" s="138" t="s">
        <v>226</v>
      </c>
      <c r="L151" s="44">
        <v>11</v>
      </c>
      <c r="M151" s="44" t="s">
        <v>152</v>
      </c>
      <c r="N151" s="53" t="s">
        <v>465</v>
      </c>
      <c r="O151" s="322">
        <v>1</v>
      </c>
      <c r="P151" s="324"/>
      <c r="Q151" s="325"/>
      <c r="R151" s="326"/>
    </row>
    <row r="152" spans="1:18" ht="13.5">
      <c r="A152" s="53"/>
      <c r="D152" s="47"/>
      <c r="H152" s="628"/>
      <c r="I152" s="635"/>
      <c r="J152" s="140">
        <v>41014</v>
      </c>
      <c r="K152" s="138" t="s">
        <v>285</v>
      </c>
      <c r="L152" s="44">
        <v>5</v>
      </c>
      <c r="M152" s="44">
        <v>45</v>
      </c>
      <c r="N152" s="53" t="s">
        <v>465</v>
      </c>
      <c r="O152" s="322">
        <v>1</v>
      </c>
      <c r="P152" s="324"/>
      <c r="Q152" s="325"/>
      <c r="R152" s="326"/>
    </row>
    <row r="153" spans="1:18" ht="13.5">
      <c r="A153" s="53"/>
      <c r="D153" s="47"/>
      <c r="E153" s="391">
        <v>1</v>
      </c>
      <c r="F153" s="391" t="s">
        <v>639</v>
      </c>
      <c r="H153" s="628"/>
      <c r="I153" s="636"/>
      <c r="J153" s="140">
        <v>41014</v>
      </c>
      <c r="K153" s="138" t="s">
        <v>293</v>
      </c>
      <c r="L153" s="146">
        <v>1</v>
      </c>
      <c r="M153" s="146">
        <v>80</v>
      </c>
      <c r="N153" s="53" t="s">
        <v>465</v>
      </c>
      <c r="O153" s="322">
        <v>1</v>
      </c>
      <c r="P153" s="324">
        <v>1</v>
      </c>
      <c r="Q153" s="325"/>
      <c r="R153" s="326"/>
    </row>
    <row r="154" spans="1:18" ht="13.5">
      <c r="A154" s="53"/>
      <c r="D154" s="47"/>
      <c r="H154" s="628"/>
      <c r="I154" s="636"/>
      <c r="J154" s="140">
        <v>41015</v>
      </c>
      <c r="K154" s="138" t="s">
        <v>286</v>
      </c>
      <c r="L154" s="44">
        <v>4</v>
      </c>
      <c r="M154" s="44">
        <v>55</v>
      </c>
      <c r="N154" s="53" t="s">
        <v>465</v>
      </c>
      <c r="O154" s="322">
        <v>1</v>
      </c>
      <c r="P154" s="324"/>
      <c r="Q154" s="325"/>
      <c r="R154" s="326"/>
    </row>
    <row r="155" spans="1:18" ht="14.25" customHeight="1">
      <c r="A155" s="53"/>
      <c r="D155" s="47"/>
      <c r="E155" s="391">
        <v>1</v>
      </c>
      <c r="F155" s="391" t="s">
        <v>639</v>
      </c>
      <c r="H155" s="628"/>
      <c r="I155" s="636"/>
      <c r="J155" s="140">
        <v>41015</v>
      </c>
      <c r="K155" s="138" t="s">
        <v>292</v>
      </c>
      <c r="L155" s="146">
        <v>1</v>
      </c>
      <c r="M155" s="146">
        <v>80</v>
      </c>
      <c r="N155" s="53" t="s">
        <v>465</v>
      </c>
      <c r="O155" s="322">
        <v>1</v>
      </c>
      <c r="P155" s="324">
        <v>1</v>
      </c>
      <c r="Q155" s="325"/>
      <c r="R155" s="326"/>
    </row>
    <row r="156" spans="1:19" s="16" customFormat="1" ht="15" customHeight="1">
      <c r="A156" s="53"/>
      <c r="B156" s="47"/>
      <c r="C156" s="52"/>
      <c r="D156" s="47"/>
      <c r="E156" s="52"/>
      <c r="F156" s="52"/>
      <c r="G156" s="52"/>
      <c r="H156" s="628" t="s">
        <v>209</v>
      </c>
      <c r="I156" s="635" t="s">
        <v>715</v>
      </c>
      <c r="J156" s="150" t="s">
        <v>645</v>
      </c>
      <c r="K156" s="138" t="s">
        <v>226</v>
      </c>
      <c r="L156" s="44">
        <v>6</v>
      </c>
      <c r="M156" s="44">
        <v>40</v>
      </c>
      <c r="N156" s="53" t="s">
        <v>465</v>
      </c>
      <c r="O156" s="322">
        <v>1</v>
      </c>
      <c r="P156" s="324"/>
      <c r="Q156" s="325"/>
      <c r="R156" s="326"/>
      <c r="S156" s="53"/>
    </row>
    <row r="157" spans="1:19" s="16" customFormat="1" ht="15" customHeight="1">
      <c r="A157" s="53"/>
      <c r="B157" s="47"/>
      <c r="C157" s="52"/>
      <c r="D157" s="47"/>
      <c r="E157" s="52"/>
      <c r="F157" s="52"/>
      <c r="G157" s="52"/>
      <c r="H157" s="628"/>
      <c r="I157" s="636"/>
      <c r="J157" s="150" t="s">
        <v>646</v>
      </c>
      <c r="K157" s="138" t="s">
        <v>285</v>
      </c>
      <c r="L157" s="44">
        <v>7</v>
      </c>
      <c r="M157" s="44">
        <v>35</v>
      </c>
      <c r="N157" s="53" t="s">
        <v>465</v>
      </c>
      <c r="O157" s="322">
        <v>1</v>
      </c>
      <c r="P157" s="324"/>
      <c r="Q157" s="325"/>
      <c r="R157" s="326"/>
      <c r="S157" s="53"/>
    </row>
    <row r="158" spans="1:19" s="16" customFormat="1" ht="13.5">
      <c r="A158" s="53"/>
      <c r="B158" s="57"/>
      <c r="C158" s="55"/>
      <c r="D158" s="55"/>
      <c r="E158" s="391">
        <v>1</v>
      </c>
      <c r="F158" s="391" t="s">
        <v>639</v>
      </c>
      <c r="G158" s="52"/>
      <c r="H158" s="628"/>
      <c r="I158" s="636"/>
      <c r="J158" s="150" t="s">
        <v>646</v>
      </c>
      <c r="K158" s="138" t="s">
        <v>293</v>
      </c>
      <c r="L158" s="146">
        <v>1</v>
      </c>
      <c r="M158" s="146">
        <v>80</v>
      </c>
      <c r="N158" s="53" t="s">
        <v>415</v>
      </c>
      <c r="O158" s="322">
        <v>1</v>
      </c>
      <c r="P158" s="324">
        <v>1</v>
      </c>
      <c r="Q158" s="325"/>
      <c r="R158" s="326"/>
      <c r="S158" s="53"/>
    </row>
    <row r="159" spans="1:19" s="16" customFormat="1" ht="13.5">
      <c r="A159" s="53"/>
      <c r="B159" s="57"/>
      <c r="C159" s="55"/>
      <c r="D159" s="55"/>
      <c r="E159" s="55"/>
      <c r="F159" s="55"/>
      <c r="G159" s="52"/>
      <c r="H159" s="628"/>
      <c r="I159" s="636"/>
      <c r="J159" s="150" t="s">
        <v>647</v>
      </c>
      <c r="K159" s="138" t="s">
        <v>286</v>
      </c>
      <c r="L159" s="44">
        <v>2</v>
      </c>
      <c r="M159" s="44">
        <v>75</v>
      </c>
      <c r="N159" s="53" t="s">
        <v>415</v>
      </c>
      <c r="O159" s="322">
        <v>1</v>
      </c>
      <c r="P159" s="324"/>
      <c r="Q159" s="325">
        <v>1</v>
      </c>
      <c r="R159" s="326"/>
      <c r="S159" s="53"/>
    </row>
    <row r="160" spans="1:19" s="16" customFormat="1" ht="14.25" customHeight="1">
      <c r="A160" s="53"/>
      <c r="B160" s="57"/>
      <c r="C160" s="55"/>
      <c r="D160" s="55"/>
      <c r="E160" s="391">
        <v>1</v>
      </c>
      <c r="F160" s="391" t="s">
        <v>639</v>
      </c>
      <c r="G160" s="52"/>
      <c r="H160" s="628"/>
      <c r="I160" s="636"/>
      <c r="J160" s="150" t="s">
        <v>647</v>
      </c>
      <c r="K160" s="138" t="s">
        <v>292</v>
      </c>
      <c r="L160" s="146">
        <v>1</v>
      </c>
      <c r="M160" s="146">
        <v>80</v>
      </c>
      <c r="N160" s="53" t="s">
        <v>415</v>
      </c>
      <c r="O160" s="322">
        <v>1</v>
      </c>
      <c r="P160" s="324">
        <v>1</v>
      </c>
      <c r="Q160" s="325"/>
      <c r="R160" s="326"/>
      <c r="S160" s="53"/>
    </row>
    <row r="161" spans="1:19" s="16" customFormat="1" ht="13.5">
      <c r="A161" s="53"/>
      <c r="B161" s="57"/>
      <c r="C161" s="55"/>
      <c r="D161" s="55"/>
      <c r="E161" s="55"/>
      <c r="F161" s="55"/>
      <c r="G161" s="52"/>
      <c r="H161" s="628"/>
      <c r="I161" s="636"/>
      <c r="J161" s="150" t="s">
        <v>648</v>
      </c>
      <c r="K161" s="149" t="s">
        <v>597</v>
      </c>
      <c r="L161" s="44">
        <v>3</v>
      </c>
      <c r="M161" s="44">
        <v>65</v>
      </c>
      <c r="N161" s="53" t="s">
        <v>465</v>
      </c>
      <c r="O161" s="322">
        <v>1</v>
      </c>
      <c r="P161" s="324"/>
      <c r="Q161" s="325"/>
      <c r="R161" s="326">
        <v>1</v>
      </c>
      <c r="S161" s="53"/>
    </row>
    <row r="162" spans="1:19" s="16" customFormat="1" ht="27">
      <c r="A162" s="53"/>
      <c r="B162" s="57"/>
      <c r="C162" s="55"/>
      <c r="D162" s="55"/>
      <c r="E162" s="391"/>
      <c r="F162" s="391"/>
      <c r="G162" s="52"/>
      <c r="H162" s="138" t="s">
        <v>209</v>
      </c>
      <c r="I162" s="147" t="s">
        <v>661</v>
      </c>
      <c r="J162" s="150" t="s">
        <v>662</v>
      </c>
      <c r="K162" s="149" t="s">
        <v>234</v>
      </c>
      <c r="L162" s="146">
        <v>5</v>
      </c>
      <c r="M162" s="146" t="s">
        <v>152</v>
      </c>
      <c r="N162" s="53" t="s">
        <v>465</v>
      </c>
      <c r="O162" s="322">
        <v>1</v>
      </c>
      <c r="P162" s="324"/>
      <c r="Q162" s="325"/>
      <c r="R162" s="326"/>
      <c r="S162" s="53"/>
    </row>
    <row r="163" spans="1:19" s="16" customFormat="1" ht="13.5">
      <c r="A163" s="53"/>
      <c r="B163" s="118"/>
      <c r="C163" s="36"/>
      <c r="D163" s="36"/>
      <c r="E163" s="36"/>
      <c r="F163" s="36"/>
      <c r="G163" s="53"/>
      <c r="H163" s="628" t="s">
        <v>276</v>
      </c>
      <c r="I163" s="608" t="s">
        <v>701</v>
      </c>
      <c r="J163" s="153">
        <v>41035</v>
      </c>
      <c r="K163" s="149" t="s">
        <v>226</v>
      </c>
      <c r="L163" s="44">
        <v>11</v>
      </c>
      <c r="M163" s="44" t="s">
        <v>152</v>
      </c>
      <c r="N163" s="53" t="s">
        <v>465</v>
      </c>
      <c r="O163" s="322">
        <v>1</v>
      </c>
      <c r="P163" s="324"/>
      <c r="Q163" s="325"/>
      <c r="R163" s="326"/>
      <c r="S163" s="53"/>
    </row>
    <row r="164" spans="1:19" s="16" customFormat="1" ht="13.5">
      <c r="A164" s="53"/>
      <c r="B164" s="118"/>
      <c r="C164" s="36"/>
      <c r="D164" s="36"/>
      <c r="E164" s="36"/>
      <c r="F164" s="36"/>
      <c r="G164" s="53"/>
      <c r="H164" s="628"/>
      <c r="I164" s="607"/>
      <c r="J164" s="153">
        <v>41036</v>
      </c>
      <c r="K164" s="151" t="s">
        <v>284</v>
      </c>
      <c r="L164" s="44">
        <v>12</v>
      </c>
      <c r="M164" s="44" t="s">
        <v>152</v>
      </c>
      <c r="N164" s="53" t="s">
        <v>465</v>
      </c>
      <c r="O164" s="322">
        <v>1</v>
      </c>
      <c r="P164" s="324"/>
      <c r="Q164" s="325"/>
      <c r="R164" s="326"/>
      <c r="S164" s="53"/>
    </row>
    <row r="165" spans="1:19" s="16" customFormat="1" ht="13.5">
      <c r="A165" s="53"/>
      <c r="B165" s="118"/>
      <c r="C165" s="36"/>
      <c r="D165" s="36"/>
      <c r="E165" s="36"/>
      <c r="F165" s="36"/>
      <c r="G165" s="53"/>
      <c r="H165" s="628"/>
      <c r="I165" s="607"/>
      <c r="J165" s="153">
        <v>41037</v>
      </c>
      <c r="K165" s="151" t="s">
        <v>213</v>
      </c>
      <c r="L165" s="44">
        <v>2</v>
      </c>
      <c r="M165" s="44" t="s">
        <v>152</v>
      </c>
      <c r="N165" s="53" t="s">
        <v>415</v>
      </c>
      <c r="O165" s="322">
        <v>1</v>
      </c>
      <c r="P165" s="324"/>
      <c r="Q165" s="325">
        <v>1</v>
      </c>
      <c r="R165" s="326"/>
      <c r="S165" s="53"/>
    </row>
    <row r="166" spans="1:19" s="16" customFormat="1" ht="13.5">
      <c r="A166" s="53"/>
      <c r="B166" s="118"/>
      <c r="C166" s="36"/>
      <c r="D166" s="36"/>
      <c r="E166" s="36"/>
      <c r="F166" s="36"/>
      <c r="G166" s="53"/>
      <c r="H166" s="628"/>
      <c r="I166" s="607"/>
      <c r="J166" s="153">
        <v>41038</v>
      </c>
      <c r="K166" s="151" t="s">
        <v>696</v>
      </c>
      <c r="L166" s="44">
        <v>9</v>
      </c>
      <c r="M166" s="44" t="s">
        <v>152</v>
      </c>
      <c r="N166" s="53" t="s">
        <v>465</v>
      </c>
      <c r="O166" s="322">
        <v>1</v>
      </c>
      <c r="P166" s="324"/>
      <c r="Q166" s="325"/>
      <c r="R166" s="326"/>
      <c r="S166" s="53"/>
    </row>
    <row r="167" spans="1:19" s="16" customFormat="1" ht="13.5">
      <c r="A167" s="53"/>
      <c r="B167" s="57"/>
      <c r="C167" s="55"/>
      <c r="D167" s="55"/>
      <c r="E167" s="55"/>
      <c r="F167" s="55"/>
      <c r="G167" s="52"/>
      <c r="H167" s="628"/>
      <c r="I167" s="609"/>
      <c r="J167" s="153" t="s">
        <v>698</v>
      </c>
      <c r="K167" s="151" t="s">
        <v>298</v>
      </c>
      <c r="L167" s="44">
        <v>6</v>
      </c>
      <c r="M167" s="44">
        <v>40</v>
      </c>
      <c r="N167" s="53" t="s">
        <v>465</v>
      </c>
      <c r="O167" s="322">
        <v>1</v>
      </c>
      <c r="P167" s="324"/>
      <c r="Q167" s="325"/>
      <c r="R167" s="326"/>
      <c r="S167" s="53"/>
    </row>
    <row r="168" spans="1:19" s="16" customFormat="1" ht="13.5">
      <c r="A168" s="53"/>
      <c r="B168" s="118"/>
      <c r="C168" s="36"/>
      <c r="D168" s="36"/>
      <c r="E168" s="36"/>
      <c r="F168" s="36"/>
      <c r="G168" s="53"/>
      <c r="H168" s="639" t="s">
        <v>276</v>
      </c>
      <c r="I168" s="624" t="s">
        <v>703</v>
      </c>
      <c r="J168" s="153">
        <v>41035</v>
      </c>
      <c r="K168" s="149" t="s">
        <v>226</v>
      </c>
      <c r="L168" s="44">
        <v>11</v>
      </c>
      <c r="M168" s="44" t="s">
        <v>152</v>
      </c>
      <c r="N168" s="53" t="s">
        <v>465</v>
      </c>
      <c r="O168" s="322">
        <v>1</v>
      </c>
      <c r="P168" s="324"/>
      <c r="Q168" s="325"/>
      <c r="R168" s="326"/>
      <c r="S168" s="53"/>
    </row>
    <row r="169" spans="1:19" s="16" customFormat="1" ht="13.5">
      <c r="A169" s="53"/>
      <c r="B169" s="118"/>
      <c r="C169" s="36"/>
      <c r="D169" s="36"/>
      <c r="E169" s="36"/>
      <c r="F169" s="36"/>
      <c r="G169" s="53"/>
      <c r="H169" s="639"/>
      <c r="I169" s="607"/>
      <c r="J169" s="153">
        <v>41036</v>
      </c>
      <c r="K169" s="151" t="s">
        <v>284</v>
      </c>
      <c r="L169" s="44">
        <v>12</v>
      </c>
      <c r="M169" s="44" t="s">
        <v>152</v>
      </c>
      <c r="N169" s="53" t="s">
        <v>465</v>
      </c>
      <c r="O169" s="322">
        <v>1</v>
      </c>
      <c r="P169" s="324"/>
      <c r="Q169" s="325"/>
      <c r="R169" s="326"/>
      <c r="S169" s="53"/>
    </row>
    <row r="170" spans="1:19" s="16" customFormat="1" ht="13.5">
      <c r="A170" s="53"/>
      <c r="B170" s="118"/>
      <c r="C170" s="36"/>
      <c r="D170" s="36"/>
      <c r="E170" s="36"/>
      <c r="F170" s="36"/>
      <c r="G170" s="53"/>
      <c r="H170" s="639"/>
      <c r="I170" s="607"/>
      <c r="J170" s="153">
        <v>41038</v>
      </c>
      <c r="K170" s="151" t="s">
        <v>696</v>
      </c>
      <c r="L170" s="44">
        <v>9</v>
      </c>
      <c r="M170" s="44" t="s">
        <v>152</v>
      </c>
      <c r="N170" s="53" t="s">
        <v>465</v>
      </c>
      <c r="O170" s="322">
        <v>1</v>
      </c>
      <c r="P170" s="324"/>
      <c r="Q170" s="325"/>
      <c r="R170" s="326"/>
      <c r="S170" s="53"/>
    </row>
    <row r="171" spans="1:19" s="16" customFormat="1" ht="28.5" customHeight="1">
      <c r="A171" s="53"/>
      <c r="B171" s="118"/>
      <c r="C171" s="36"/>
      <c r="D171" s="36"/>
      <c r="E171" s="36"/>
      <c r="F171" s="36"/>
      <c r="G171" s="53"/>
      <c r="H171" s="151" t="s">
        <v>276</v>
      </c>
      <c r="I171" s="301" t="s">
        <v>697</v>
      </c>
      <c r="J171" s="153">
        <v>41037</v>
      </c>
      <c r="K171" s="151" t="s">
        <v>699</v>
      </c>
      <c r="L171" s="44">
        <v>2</v>
      </c>
      <c r="M171" s="44">
        <v>75</v>
      </c>
      <c r="N171" s="53" t="s">
        <v>415</v>
      </c>
      <c r="O171" s="322">
        <v>1</v>
      </c>
      <c r="P171" s="324"/>
      <c r="Q171" s="325">
        <v>1</v>
      </c>
      <c r="R171" s="326"/>
      <c r="S171" s="53"/>
    </row>
    <row r="172" spans="1:19" s="16" customFormat="1" ht="28.5" customHeight="1">
      <c r="A172" s="53"/>
      <c r="B172" s="118"/>
      <c r="C172" s="36"/>
      <c r="D172" s="36"/>
      <c r="E172" s="36"/>
      <c r="F172" s="36"/>
      <c r="G172" s="53"/>
      <c r="H172" s="151" t="s">
        <v>276</v>
      </c>
      <c r="I172" s="301" t="s">
        <v>700</v>
      </c>
      <c r="J172" s="153">
        <v>41038</v>
      </c>
      <c r="K172" s="151" t="s">
        <v>696</v>
      </c>
      <c r="L172" s="44">
        <v>9</v>
      </c>
      <c r="M172" s="44" t="s">
        <v>152</v>
      </c>
      <c r="N172" s="53" t="s">
        <v>465</v>
      </c>
      <c r="O172" s="322">
        <v>1</v>
      </c>
      <c r="P172" s="324"/>
      <c r="Q172" s="325"/>
      <c r="R172" s="326"/>
      <c r="S172" s="53"/>
    </row>
    <row r="173" spans="1:22" s="16" customFormat="1" ht="19.5" customHeight="1">
      <c r="A173" s="53"/>
      <c r="B173" s="57"/>
      <c r="C173" s="55"/>
      <c r="D173" s="55"/>
      <c r="E173" s="55"/>
      <c r="F173" s="55"/>
      <c r="G173" s="55"/>
      <c r="H173" s="628" t="s">
        <v>209</v>
      </c>
      <c r="I173" s="619" t="s">
        <v>723</v>
      </c>
      <c r="J173" s="150" t="s">
        <v>685</v>
      </c>
      <c r="K173" s="149" t="s">
        <v>692</v>
      </c>
      <c r="L173" s="44">
        <v>6</v>
      </c>
      <c r="M173" s="44" t="s">
        <v>152</v>
      </c>
      <c r="N173" s="53" t="s">
        <v>689</v>
      </c>
      <c r="O173" s="53"/>
      <c r="P173" s="47"/>
      <c r="Q173" s="47"/>
      <c r="R173" s="47"/>
      <c r="S173" s="323">
        <v>1</v>
      </c>
      <c r="T173" s="324"/>
      <c r="U173" s="325"/>
      <c r="V173" s="326"/>
    </row>
    <row r="174" spans="1:22" s="16" customFormat="1" ht="19.5" customHeight="1">
      <c r="A174" s="53"/>
      <c r="B174" s="57"/>
      <c r="C174" s="55"/>
      <c r="D174" s="55"/>
      <c r="E174" s="55"/>
      <c r="F174" s="55"/>
      <c r="G174" s="55"/>
      <c r="H174" s="628"/>
      <c r="I174" s="638"/>
      <c r="J174" s="150" t="s">
        <v>686</v>
      </c>
      <c r="K174" s="149" t="s">
        <v>690</v>
      </c>
      <c r="L174" s="44">
        <v>4</v>
      </c>
      <c r="M174" s="44" t="s">
        <v>152</v>
      </c>
      <c r="N174" s="53" t="s">
        <v>689</v>
      </c>
      <c r="O174" s="53"/>
      <c r="P174" s="47"/>
      <c r="Q174" s="47"/>
      <c r="R174" s="47"/>
      <c r="S174" s="323">
        <v>1</v>
      </c>
      <c r="T174" s="324"/>
      <c r="U174" s="325"/>
      <c r="V174" s="326"/>
    </row>
    <row r="175" spans="1:22" s="16" customFormat="1" ht="19.5" customHeight="1">
      <c r="A175" s="53"/>
      <c r="B175" s="57"/>
      <c r="C175" s="55"/>
      <c r="D175" s="55"/>
      <c r="E175" s="55"/>
      <c r="F175" s="55"/>
      <c r="G175" s="55"/>
      <c r="H175" s="628"/>
      <c r="I175" s="638"/>
      <c r="J175" s="150" t="s">
        <v>687</v>
      </c>
      <c r="K175" s="16" t="s">
        <v>691</v>
      </c>
      <c r="L175" s="44">
        <v>1</v>
      </c>
      <c r="M175" s="44" t="s">
        <v>152</v>
      </c>
      <c r="N175" s="53" t="s">
        <v>689</v>
      </c>
      <c r="O175" s="53"/>
      <c r="P175" s="47"/>
      <c r="Q175" s="47"/>
      <c r="R175" s="47"/>
      <c r="S175" s="323">
        <v>1</v>
      </c>
      <c r="T175" s="324">
        <v>1</v>
      </c>
      <c r="U175" s="325"/>
      <c r="V175" s="326"/>
    </row>
    <row r="176" spans="1:22" s="16" customFormat="1" ht="19.5" customHeight="1">
      <c r="A176" s="53"/>
      <c r="B176" s="57"/>
      <c r="C176" s="55"/>
      <c r="D176" s="55"/>
      <c r="E176" s="55"/>
      <c r="F176" s="55"/>
      <c r="G176" s="55"/>
      <c r="H176" s="628"/>
      <c r="I176" s="638"/>
      <c r="J176" s="150" t="s">
        <v>688</v>
      </c>
      <c r="K176" s="149" t="s">
        <v>693</v>
      </c>
      <c r="L176" s="44">
        <v>3</v>
      </c>
      <c r="M176" s="44" t="s">
        <v>152</v>
      </c>
      <c r="N176" s="53" t="s">
        <v>689</v>
      </c>
      <c r="O176" s="53"/>
      <c r="P176" s="47"/>
      <c r="Q176" s="47"/>
      <c r="R176" s="47"/>
      <c r="S176" s="323">
        <v>1</v>
      </c>
      <c r="T176" s="324"/>
      <c r="U176" s="325"/>
      <c r="V176" s="326">
        <v>1</v>
      </c>
    </row>
    <row r="177" spans="1:19" s="16" customFormat="1" ht="15" customHeight="1">
      <c r="A177" s="53"/>
      <c r="B177" s="47"/>
      <c r="C177" s="52"/>
      <c r="D177" s="47"/>
      <c r="E177" s="52"/>
      <c r="F177" s="52"/>
      <c r="G177" s="52"/>
      <c r="H177" s="628" t="s">
        <v>209</v>
      </c>
      <c r="I177" s="635" t="s">
        <v>714</v>
      </c>
      <c r="J177" s="150" t="s">
        <v>657</v>
      </c>
      <c r="K177" s="138" t="s">
        <v>226</v>
      </c>
      <c r="L177" s="44">
        <v>2</v>
      </c>
      <c r="M177" s="44">
        <v>75</v>
      </c>
      <c r="N177" s="53" t="s">
        <v>415</v>
      </c>
      <c r="O177" s="322">
        <v>1</v>
      </c>
      <c r="P177" s="324"/>
      <c r="Q177" s="325">
        <v>1</v>
      </c>
      <c r="R177" s="326"/>
      <c r="S177" s="53"/>
    </row>
    <row r="178" spans="1:19" s="16" customFormat="1" ht="15" customHeight="1">
      <c r="A178" s="53"/>
      <c r="B178" s="47"/>
      <c r="C178" s="52"/>
      <c r="D178" s="47"/>
      <c r="E178" s="52"/>
      <c r="F178" s="52"/>
      <c r="G178" s="52"/>
      <c r="H178" s="628"/>
      <c r="I178" s="636"/>
      <c r="J178" s="150" t="s">
        <v>658</v>
      </c>
      <c r="K178" s="138" t="s">
        <v>285</v>
      </c>
      <c r="L178" s="44">
        <v>2</v>
      </c>
      <c r="M178" s="44">
        <v>75</v>
      </c>
      <c r="N178" s="53" t="s">
        <v>415</v>
      </c>
      <c r="O178" s="322">
        <v>1</v>
      </c>
      <c r="P178" s="324"/>
      <c r="Q178" s="325">
        <v>1</v>
      </c>
      <c r="R178" s="326"/>
      <c r="S178" s="53"/>
    </row>
    <row r="179" spans="1:19" s="16" customFormat="1" ht="13.5">
      <c r="A179" s="53"/>
      <c r="B179" s="57"/>
      <c r="C179" s="55"/>
      <c r="D179" s="55"/>
      <c r="E179" s="52"/>
      <c r="F179" s="52"/>
      <c r="G179" s="52"/>
      <c r="H179" s="628"/>
      <c r="I179" s="636"/>
      <c r="J179" s="150" t="s">
        <v>658</v>
      </c>
      <c r="K179" s="138" t="s">
        <v>293</v>
      </c>
      <c r="L179" s="44">
        <v>3</v>
      </c>
      <c r="M179" s="44">
        <v>65</v>
      </c>
      <c r="N179" s="53" t="s">
        <v>465</v>
      </c>
      <c r="O179" s="322">
        <v>1</v>
      </c>
      <c r="P179" s="324"/>
      <c r="Q179" s="325"/>
      <c r="R179" s="326">
        <v>1</v>
      </c>
      <c r="S179" s="53"/>
    </row>
    <row r="180" spans="1:19" s="16" customFormat="1" ht="13.5">
      <c r="A180" s="53"/>
      <c r="B180" s="57"/>
      <c r="C180" s="55"/>
      <c r="D180" s="55"/>
      <c r="E180" s="52"/>
      <c r="F180" s="52"/>
      <c r="G180" s="52"/>
      <c r="H180" s="628"/>
      <c r="I180" s="636"/>
      <c r="J180" s="150" t="s">
        <v>659</v>
      </c>
      <c r="K180" s="138" t="s">
        <v>286</v>
      </c>
      <c r="L180" s="44">
        <v>5</v>
      </c>
      <c r="M180" s="44">
        <v>45</v>
      </c>
      <c r="N180" s="53" t="s">
        <v>465</v>
      </c>
      <c r="O180" s="322">
        <v>1</v>
      </c>
      <c r="P180" s="324"/>
      <c r="Q180" s="325"/>
      <c r="R180" s="326"/>
      <c r="S180" s="53"/>
    </row>
    <row r="181" spans="1:19" s="16" customFormat="1" ht="14.25" customHeight="1">
      <c r="A181" s="53"/>
      <c r="B181" s="57"/>
      <c r="C181" s="55"/>
      <c r="D181" s="55"/>
      <c r="E181" s="52"/>
      <c r="F181" s="52"/>
      <c r="G181" s="52"/>
      <c r="H181" s="628"/>
      <c r="I181" s="636"/>
      <c r="J181" s="150" t="s">
        <v>659</v>
      </c>
      <c r="K181" s="138" t="s">
        <v>292</v>
      </c>
      <c r="L181" s="44">
        <v>2</v>
      </c>
      <c r="M181" s="44">
        <v>75</v>
      </c>
      <c r="N181" s="53" t="s">
        <v>465</v>
      </c>
      <c r="O181" s="322">
        <v>1</v>
      </c>
      <c r="P181" s="324"/>
      <c r="Q181" s="325">
        <v>1</v>
      </c>
      <c r="R181" s="326"/>
      <c r="S181" s="53"/>
    </row>
    <row r="182" spans="1:19" s="76" customFormat="1" ht="13.5">
      <c r="A182" s="55"/>
      <c r="B182" s="57"/>
      <c r="C182" s="55"/>
      <c r="D182" s="55"/>
      <c r="E182" s="63"/>
      <c r="F182" s="55"/>
      <c r="G182" s="55"/>
      <c r="H182" s="57"/>
      <c r="I182" s="111"/>
      <c r="J182" s="75"/>
      <c r="K182" s="148" t="s">
        <v>193</v>
      </c>
      <c r="L182" s="478"/>
      <c r="M182" s="184">
        <f>SUM(M112:M181)</f>
        <v>2760</v>
      </c>
      <c r="N182" s="332"/>
      <c r="O182" s="186"/>
      <c r="P182" s="363"/>
      <c r="Q182" s="364"/>
      <c r="R182" s="365"/>
      <c r="S182" s="186"/>
    </row>
    <row r="183" spans="1:19" s="76" customFormat="1" ht="13.5">
      <c r="A183" s="55"/>
      <c r="B183" s="57"/>
      <c r="C183" s="55"/>
      <c r="D183" s="55"/>
      <c r="E183" s="63"/>
      <c r="F183" s="55"/>
      <c r="G183" s="55"/>
      <c r="H183" s="57"/>
      <c r="I183" s="111"/>
      <c r="J183" s="75"/>
      <c r="K183" s="186"/>
      <c r="L183" s="186"/>
      <c r="M183" s="186"/>
      <c r="N183" s="186"/>
      <c r="O183" s="186"/>
      <c r="P183" s="186"/>
      <c r="Q183" s="186"/>
      <c r="R183" s="186"/>
      <c r="S183" s="186"/>
    </row>
    <row r="184" spans="1:14" ht="13.5">
      <c r="A184" s="136">
        <v>3</v>
      </c>
      <c r="B184" s="133" t="s">
        <v>571</v>
      </c>
      <c r="C184" s="136" t="s">
        <v>241</v>
      </c>
      <c r="D184" s="143" t="s">
        <v>242</v>
      </c>
      <c r="E184" s="166" t="s">
        <v>246</v>
      </c>
      <c r="F184" s="166" t="s">
        <v>247</v>
      </c>
      <c r="G184" s="136" t="s">
        <v>186</v>
      </c>
      <c r="H184" s="133" t="s">
        <v>138</v>
      </c>
      <c r="I184" s="53"/>
      <c r="J184" s="53"/>
      <c r="K184" s="53"/>
      <c r="L184" s="53"/>
      <c r="M184" s="53"/>
      <c r="N184" s="53"/>
    </row>
    <row r="185" spans="1:13" s="106" customFormat="1" ht="14.25">
      <c r="A185" s="52"/>
      <c r="B185" s="47"/>
      <c r="C185" s="52"/>
      <c r="D185" s="61"/>
      <c r="E185" s="83"/>
      <c r="F185" s="121"/>
      <c r="G185" s="52" t="s">
        <v>120</v>
      </c>
      <c r="H185" s="142" t="s">
        <v>209</v>
      </c>
      <c r="I185" s="160" t="s">
        <v>833</v>
      </c>
      <c r="J185" s="170"/>
      <c r="K185" s="171"/>
      <c r="L185" s="449"/>
      <c r="M185" s="146">
        <v>30</v>
      </c>
    </row>
    <row r="186" spans="1:18" ht="15" customHeight="1">
      <c r="A186" s="53"/>
      <c r="B186" s="57"/>
      <c r="C186" s="55"/>
      <c r="D186" s="55"/>
      <c r="E186" s="55"/>
      <c r="F186" s="55"/>
      <c r="G186" s="55"/>
      <c r="H186" s="628" t="s">
        <v>209</v>
      </c>
      <c r="I186" s="635" t="s">
        <v>572</v>
      </c>
      <c r="J186" s="153">
        <v>40761</v>
      </c>
      <c r="K186" s="142" t="s">
        <v>286</v>
      </c>
      <c r="L186" s="44">
        <v>4</v>
      </c>
      <c r="M186" s="44">
        <v>55</v>
      </c>
      <c r="N186" s="52" t="s">
        <v>465</v>
      </c>
      <c r="O186" s="322">
        <v>1</v>
      </c>
      <c r="P186" s="324"/>
      <c r="Q186" s="325"/>
      <c r="R186" s="326"/>
    </row>
    <row r="187" spans="1:18" ht="13.5">
      <c r="A187" s="53"/>
      <c r="B187" s="57"/>
      <c r="C187" s="55"/>
      <c r="D187" s="55"/>
      <c r="E187" s="391">
        <v>1</v>
      </c>
      <c r="F187" s="391" t="s">
        <v>639</v>
      </c>
      <c r="G187" s="55"/>
      <c r="H187" s="628"/>
      <c r="I187" s="635"/>
      <c r="J187" s="153">
        <v>40761</v>
      </c>
      <c r="K187" s="142" t="s">
        <v>287</v>
      </c>
      <c r="L187" s="44">
        <v>1</v>
      </c>
      <c r="M187" s="44">
        <v>80</v>
      </c>
      <c r="N187" s="52" t="s">
        <v>415</v>
      </c>
      <c r="O187" s="322">
        <v>1</v>
      </c>
      <c r="P187" s="324">
        <v>1</v>
      </c>
      <c r="Q187" s="325"/>
      <c r="R187" s="326"/>
    </row>
    <row r="188" spans="1:18" ht="13.5">
      <c r="A188" s="53"/>
      <c r="B188" s="57"/>
      <c r="C188" s="55"/>
      <c r="D188" s="55"/>
      <c r="E188" s="55"/>
      <c r="F188" s="55"/>
      <c r="G188" s="55"/>
      <c r="H188" s="628"/>
      <c r="I188" s="635"/>
      <c r="J188" s="153">
        <v>40762</v>
      </c>
      <c r="K188" s="142" t="s">
        <v>285</v>
      </c>
      <c r="L188" s="44">
        <v>5</v>
      </c>
      <c r="M188" s="44">
        <v>45</v>
      </c>
      <c r="N188" s="52" t="s">
        <v>465</v>
      </c>
      <c r="O188" s="322">
        <v>1</v>
      </c>
      <c r="P188" s="324"/>
      <c r="Q188" s="325"/>
      <c r="R188" s="326"/>
    </row>
    <row r="189" spans="1:18" ht="13.5">
      <c r="A189" s="53"/>
      <c r="B189" s="57"/>
      <c r="C189" s="55"/>
      <c r="D189" s="55"/>
      <c r="E189" s="391">
        <v>1</v>
      </c>
      <c r="F189" s="391" t="s">
        <v>639</v>
      </c>
      <c r="G189" s="55"/>
      <c r="H189" s="628"/>
      <c r="I189" s="636"/>
      <c r="J189" s="153">
        <v>40762</v>
      </c>
      <c r="K189" s="142" t="s">
        <v>296</v>
      </c>
      <c r="L189" s="44">
        <v>1</v>
      </c>
      <c r="M189" s="44">
        <v>80</v>
      </c>
      <c r="N189" s="52" t="s">
        <v>415</v>
      </c>
      <c r="O189" s="322">
        <v>1</v>
      </c>
      <c r="P189" s="324">
        <v>1</v>
      </c>
      <c r="Q189" s="325"/>
      <c r="R189" s="326"/>
    </row>
    <row r="190" spans="1:18" ht="13.5">
      <c r="A190" s="53"/>
      <c r="D190" s="47"/>
      <c r="H190" s="628" t="s">
        <v>209</v>
      </c>
      <c r="I190" s="635" t="s">
        <v>577</v>
      </c>
      <c r="J190" s="140">
        <v>40913</v>
      </c>
      <c r="K190" s="138" t="s">
        <v>579</v>
      </c>
      <c r="L190" s="44">
        <v>3</v>
      </c>
      <c r="M190" s="44">
        <v>65</v>
      </c>
      <c r="N190" s="52" t="s">
        <v>415</v>
      </c>
      <c r="O190" s="322">
        <v>1</v>
      </c>
      <c r="P190" s="324"/>
      <c r="Q190" s="325"/>
      <c r="R190" s="326">
        <v>1</v>
      </c>
    </row>
    <row r="191" spans="1:18" ht="13.5">
      <c r="A191" s="53"/>
      <c r="D191" s="47"/>
      <c r="H191" s="628"/>
      <c r="I191" s="635"/>
      <c r="J191" s="140">
        <v>40913</v>
      </c>
      <c r="K191" s="138" t="s">
        <v>581</v>
      </c>
      <c r="L191" s="44">
        <v>1</v>
      </c>
      <c r="M191" s="44">
        <v>80</v>
      </c>
      <c r="N191" s="52" t="s">
        <v>415</v>
      </c>
      <c r="O191" s="322">
        <v>1</v>
      </c>
      <c r="P191" s="324">
        <v>1</v>
      </c>
      <c r="Q191" s="325"/>
      <c r="R191" s="326"/>
    </row>
    <row r="192" spans="1:18" ht="13.5">
      <c r="A192" s="53"/>
      <c r="D192" s="47"/>
      <c r="H192" s="628"/>
      <c r="I192" s="635"/>
      <c r="J192" s="140">
        <v>40914</v>
      </c>
      <c r="K192" s="138" t="s">
        <v>580</v>
      </c>
      <c r="L192" s="44">
        <v>2</v>
      </c>
      <c r="M192" s="44">
        <v>75</v>
      </c>
      <c r="N192" s="52" t="s">
        <v>465</v>
      </c>
      <c r="O192" s="322">
        <v>1</v>
      </c>
      <c r="P192" s="324"/>
      <c r="Q192" s="325">
        <v>1</v>
      </c>
      <c r="R192" s="326"/>
    </row>
    <row r="193" spans="1:18" ht="13.5">
      <c r="A193" s="53"/>
      <c r="D193" s="47"/>
      <c r="H193" s="628"/>
      <c r="I193" s="636"/>
      <c r="J193" s="140">
        <v>40914</v>
      </c>
      <c r="K193" s="138" t="s">
        <v>641</v>
      </c>
      <c r="L193" s="44">
        <v>1</v>
      </c>
      <c r="M193" s="44">
        <v>80</v>
      </c>
      <c r="N193" s="52" t="s">
        <v>415</v>
      </c>
      <c r="O193" s="322">
        <v>1</v>
      </c>
      <c r="P193" s="324">
        <v>1</v>
      </c>
      <c r="Q193" s="325"/>
      <c r="R193" s="326"/>
    </row>
    <row r="194" spans="1:18" ht="15" customHeight="1">
      <c r="A194" s="53"/>
      <c r="D194" s="47"/>
      <c r="E194" s="391"/>
      <c r="F194" s="391"/>
      <c r="H194" s="632" t="s">
        <v>297</v>
      </c>
      <c r="I194" s="645" t="s">
        <v>770</v>
      </c>
      <c r="J194" s="140">
        <v>40915</v>
      </c>
      <c r="K194" s="138" t="s">
        <v>765</v>
      </c>
      <c r="L194" s="44">
        <v>5</v>
      </c>
      <c r="M194" s="44" t="s">
        <v>152</v>
      </c>
      <c r="N194" s="52" t="s">
        <v>767</v>
      </c>
      <c r="O194" s="322">
        <v>1</v>
      </c>
      <c r="P194" s="324"/>
      <c r="Q194" s="325"/>
      <c r="R194" s="326"/>
    </row>
    <row r="195" spans="1:18" ht="13.5">
      <c r="A195" s="53"/>
      <c r="D195" s="47"/>
      <c r="E195" s="391"/>
      <c r="F195" s="391"/>
      <c r="H195" s="633"/>
      <c r="I195" s="646"/>
      <c r="J195" s="140">
        <v>40916</v>
      </c>
      <c r="K195" s="138" t="s">
        <v>766</v>
      </c>
      <c r="L195" s="44">
        <v>1</v>
      </c>
      <c r="M195" s="44" t="s">
        <v>152</v>
      </c>
      <c r="N195" s="52" t="s">
        <v>767</v>
      </c>
      <c r="O195" s="322">
        <v>1</v>
      </c>
      <c r="P195" s="324">
        <v>1</v>
      </c>
      <c r="Q195" s="325"/>
      <c r="R195" s="326"/>
    </row>
    <row r="196" spans="1:18" ht="13.5">
      <c r="A196" s="53"/>
      <c r="D196" s="47"/>
      <c r="E196" s="391"/>
      <c r="F196" s="391"/>
      <c r="H196" s="634"/>
      <c r="I196" s="647"/>
      <c r="J196" s="140" t="s">
        <v>764</v>
      </c>
      <c r="K196" s="138" t="s">
        <v>768</v>
      </c>
      <c r="L196" s="44">
        <v>1</v>
      </c>
      <c r="M196" s="44" t="s">
        <v>152</v>
      </c>
      <c r="N196" s="52" t="s">
        <v>767</v>
      </c>
      <c r="O196" s="322">
        <v>1</v>
      </c>
      <c r="P196" s="324">
        <v>1</v>
      </c>
      <c r="Q196" s="325"/>
      <c r="R196" s="326"/>
    </row>
    <row r="197" spans="1:22" s="16" customFormat="1" ht="13.5">
      <c r="A197" s="53"/>
      <c r="B197" s="57"/>
      <c r="C197" s="55"/>
      <c r="D197" s="55"/>
      <c r="E197" s="55"/>
      <c r="F197" s="55"/>
      <c r="G197" s="55"/>
      <c r="H197" s="632" t="s">
        <v>276</v>
      </c>
      <c r="I197" s="620" t="s">
        <v>596</v>
      </c>
      <c r="J197" s="150" t="s">
        <v>591</v>
      </c>
      <c r="K197" s="149" t="s">
        <v>284</v>
      </c>
      <c r="L197" s="44">
        <v>1</v>
      </c>
      <c r="M197" s="44" t="s">
        <v>152</v>
      </c>
      <c r="N197" s="52" t="s">
        <v>767</v>
      </c>
      <c r="O197" s="53"/>
      <c r="P197" s="47"/>
      <c r="Q197" s="47"/>
      <c r="R197" s="47"/>
      <c r="S197" s="323">
        <v>1</v>
      </c>
      <c r="T197" s="324">
        <v>1</v>
      </c>
      <c r="U197" s="325"/>
      <c r="V197" s="326"/>
    </row>
    <row r="198" spans="1:22" s="16" customFormat="1" ht="13.5">
      <c r="A198" s="53"/>
      <c r="B198" s="57"/>
      <c r="C198" s="55"/>
      <c r="D198" s="55"/>
      <c r="E198" s="55"/>
      <c r="F198" s="55"/>
      <c r="G198" s="55"/>
      <c r="H198" s="633"/>
      <c r="I198" s="621"/>
      <c r="J198" s="150" t="s">
        <v>592</v>
      </c>
      <c r="K198" s="149" t="s">
        <v>225</v>
      </c>
      <c r="L198" s="44">
        <v>2</v>
      </c>
      <c r="M198" s="44" t="s">
        <v>152</v>
      </c>
      <c r="N198" s="52" t="s">
        <v>767</v>
      </c>
      <c r="O198" s="53"/>
      <c r="P198" s="47"/>
      <c r="Q198" s="47"/>
      <c r="R198" s="47"/>
      <c r="S198" s="323">
        <v>1</v>
      </c>
      <c r="T198" s="324"/>
      <c r="U198" s="325">
        <v>1</v>
      </c>
      <c r="V198" s="326"/>
    </row>
    <row r="199" spans="1:22" s="16" customFormat="1" ht="13.5">
      <c r="A199" s="53"/>
      <c r="B199" s="57"/>
      <c r="C199" s="55"/>
      <c r="D199" s="55"/>
      <c r="E199" s="55"/>
      <c r="F199" s="55"/>
      <c r="G199" s="55"/>
      <c r="H199" s="633"/>
      <c r="I199" s="621"/>
      <c r="J199" s="150" t="s">
        <v>593</v>
      </c>
      <c r="K199" s="149" t="s">
        <v>226</v>
      </c>
      <c r="L199" s="44">
        <v>2</v>
      </c>
      <c r="M199" s="44" t="s">
        <v>152</v>
      </c>
      <c r="N199" s="52" t="s">
        <v>767</v>
      </c>
      <c r="O199" s="53"/>
      <c r="P199" s="47"/>
      <c r="Q199" s="47"/>
      <c r="R199" s="47"/>
      <c r="S199" s="323">
        <v>1</v>
      </c>
      <c r="T199" s="324"/>
      <c r="U199" s="325">
        <v>1</v>
      </c>
      <c r="V199" s="326"/>
    </row>
    <row r="200" spans="1:22" s="16" customFormat="1" ht="13.5">
      <c r="A200" s="53"/>
      <c r="B200" s="57"/>
      <c r="C200" s="55"/>
      <c r="D200" s="55"/>
      <c r="E200" s="55"/>
      <c r="F200" s="55"/>
      <c r="G200" s="55"/>
      <c r="H200" s="633"/>
      <c r="I200" s="621"/>
      <c r="J200" s="150" t="s">
        <v>594</v>
      </c>
      <c r="K200" s="149" t="s">
        <v>595</v>
      </c>
      <c r="L200" s="44">
        <v>3</v>
      </c>
      <c r="M200" s="44" t="s">
        <v>152</v>
      </c>
      <c r="N200" s="52" t="s">
        <v>767</v>
      </c>
      <c r="O200" s="53"/>
      <c r="P200" s="47"/>
      <c r="Q200" s="47"/>
      <c r="R200" s="47"/>
      <c r="S200" s="323">
        <v>1</v>
      </c>
      <c r="T200" s="324"/>
      <c r="U200" s="325"/>
      <c r="V200" s="326">
        <v>1</v>
      </c>
    </row>
    <row r="201" spans="1:22" s="16" customFormat="1" ht="13.5">
      <c r="A201" s="53"/>
      <c r="B201" s="57"/>
      <c r="C201" s="55"/>
      <c r="D201" s="55"/>
      <c r="E201" s="55"/>
      <c r="F201" s="55"/>
      <c r="G201" s="55"/>
      <c r="H201" s="634"/>
      <c r="I201" s="622"/>
      <c r="J201" s="150" t="s">
        <v>718</v>
      </c>
      <c r="K201" s="16" t="s">
        <v>719</v>
      </c>
      <c r="L201" s="44">
        <v>1</v>
      </c>
      <c r="M201" s="44" t="s">
        <v>152</v>
      </c>
      <c r="N201" s="52" t="s">
        <v>767</v>
      </c>
      <c r="O201" s="53"/>
      <c r="P201" s="47"/>
      <c r="Q201" s="47"/>
      <c r="R201" s="47"/>
      <c r="S201" s="323">
        <v>1</v>
      </c>
      <c r="T201" s="324">
        <v>1</v>
      </c>
      <c r="U201" s="325"/>
      <c r="V201" s="326"/>
    </row>
    <row r="202" spans="1:18" ht="13.5">
      <c r="A202" s="53"/>
      <c r="D202" s="47"/>
      <c r="H202" s="628" t="s">
        <v>209</v>
      </c>
      <c r="I202" s="635" t="s">
        <v>643</v>
      </c>
      <c r="J202" s="140">
        <v>41013</v>
      </c>
      <c r="K202" s="138" t="s">
        <v>226</v>
      </c>
      <c r="L202" s="44">
        <v>3</v>
      </c>
      <c r="M202" s="44">
        <v>65</v>
      </c>
      <c r="N202" s="52" t="s">
        <v>415</v>
      </c>
      <c r="O202" s="322">
        <v>1</v>
      </c>
      <c r="P202" s="324"/>
      <c r="Q202" s="325"/>
      <c r="R202" s="326">
        <v>1</v>
      </c>
    </row>
    <row r="203" spans="1:18" ht="13.5">
      <c r="A203" s="53"/>
      <c r="D203" s="47"/>
      <c r="H203" s="628"/>
      <c r="I203" s="635"/>
      <c r="J203" s="140">
        <v>41014</v>
      </c>
      <c r="K203" s="138" t="s">
        <v>285</v>
      </c>
      <c r="L203" s="44">
        <v>3</v>
      </c>
      <c r="M203" s="44">
        <v>65</v>
      </c>
      <c r="N203" s="52" t="s">
        <v>767</v>
      </c>
      <c r="O203" s="322">
        <v>1</v>
      </c>
      <c r="P203" s="324"/>
      <c r="Q203" s="325"/>
      <c r="R203" s="326">
        <v>1</v>
      </c>
    </row>
    <row r="204" spans="1:18" ht="29.25" customHeight="1">
      <c r="A204" s="53"/>
      <c r="D204" s="47"/>
      <c r="H204" s="628"/>
      <c r="I204" s="636"/>
      <c r="J204" s="140">
        <v>41015</v>
      </c>
      <c r="K204" s="138" t="s">
        <v>286</v>
      </c>
      <c r="L204" s="44">
        <v>4</v>
      </c>
      <c r="M204" s="44">
        <v>55</v>
      </c>
      <c r="N204" s="52" t="s">
        <v>767</v>
      </c>
      <c r="O204" s="322">
        <v>1</v>
      </c>
      <c r="P204" s="324"/>
      <c r="Q204" s="325"/>
      <c r="R204" s="326"/>
    </row>
    <row r="205" spans="1:19" s="16" customFormat="1" ht="15" customHeight="1">
      <c r="A205" s="53"/>
      <c r="B205" s="47"/>
      <c r="C205" s="52"/>
      <c r="D205" s="47"/>
      <c r="E205" s="52"/>
      <c r="F205" s="52"/>
      <c r="G205" s="52"/>
      <c r="H205" s="628" t="s">
        <v>209</v>
      </c>
      <c r="I205" s="635" t="s">
        <v>715</v>
      </c>
      <c r="J205" s="150" t="s">
        <v>645</v>
      </c>
      <c r="K205" s="138" t="s">
        <v>226</v>
      </c>
      <c r="L205" s="44">
        <v>2</v>
      </c>
      <c r="M205" s="44">
        <v>75</v>
      </c>
      <c r="N205" s="52" t="s">
        <v>415</v>
      </c>
      <c r="O205" s="322">
        <v>1</v>
      </c>
      <c r="P205" s="324"/>
      <c r="Q205" s="325">
        <v>1</v>
      </c>
      <c r="R205" s="326"/>
      <c r="S205" s="53"/>
    </row>
    <row r="206" spans="1:19" s="16" customFormat="1" ht="15" customHeight="1">
      <c r="A206" s="53"/>
      <c r="B206" s="47"/>
      <c r="C206" s="52"/>
      <c r="D206" s="47"/>
      <c r="E206" s="52"/>
      <c r="F206" s="52"/>
      <c r="G206" s="52"/>
      <c r="H206" s="628"/>
      <c r="I206" s="636"/>
      <c r="J206" s="150" t="s">
        <v>646</v>
      </c>
      <c r="K206" s="138" t="s">
        <v>285</v>
      </c>
      <c r="L206" s="44">
        <v>3</v>
      </c>
      <c r="M206" s="44">
        <v>65</v>
      </c>
      <c r="N206" s="52" t="s">
        <v>415</v>
      </c>
      <c r="O206" s="322">
        <v>1</v>
      </c>
      <c r="P206" s="324"/>
      <c r="Q206" s="325"/>
      <c r="R206" s="326">
        <v>1</v>
      </c>
      <c r="S206" s="53"/>
    </row>
    <row r="207" spans="1:19" s="16" customFormat="1" ht="13.5">
      <c r="A207" s="53"/>
      <c r="B207" s="57"/>
      <c r="C207" s="55"/>
      <c r="D207" s="55"/>
      <c r="E207" s="52"/>
      <c r="F207" s="52"/>
      <c r="G207" s="52"/>
      <c r="H207" s="628"/>
      <c r="I207" s="636"/>
      <c r="J207" s="150" t="s">
        <v>646</v>
      </c>
      <c r="K207" s="138" t="s">
        <v>803</v>
      </c>
      <c r="L207" s="44">
        <v>2</v>
      </c>
      <c r="M207" s="44">
        <v>75</v>
      </c>
      <c r="N207" s="52" t="s">
        <v>767</v>
      </c>
      <c r="O207" s="322">
        <v>1</v>
      </c>
      <c r="P207" s="324"/>
      <c r="Q207" s="325">
        <v>1</v>
      </c>
      <c r="R207" s="326"/>
      <c r="S207" s="53"/>
    </row>
    <row r="208" spans="1:19" s="16" customFormat="1" ht="13.5">
      <c r="A208" s="53"/>
      <c r="B208" s="57"/>
      <c r="C208" s="55"/>
      <c r="D208" s="55"/>
      <c r="E208" s="52"/>
      <c r="F208" s="52"/>
      <c r="G208" s="52"/>
      <c r="H208" s="628"/>
      <c r="I208" s="636"/>
      <c r="J208" s="150" t="s">
        <v>647</v>
      </c>
      <c r="K208" s="138" t="s">
        <v>286</v>
      </c>
      <c r="L208" s="44">
        <v>3</v>
      </c>
      <c r="M208" s="44">
        <v>65</v>
      </c>
      <c r="N208" s="52" t="s">
        <v>415</v>
      </c>
      <c r="O208" s="322">
        <v>1</v>
      </c>
      <c r="P208" s="324"/>
      <c r="Q208" s="325"/>
      <c r="R208" s="326">
        <v>1</v>
      </c>
      <c r="S208" s="53"/>
    </row>
    <row r="209" spans="1:19" s="16" customFormat="1" ht="14.25" customHeight="1">
      <c r="A209" s="53"/>
      <c r="B209" s="57"/>
      <c r="C209" s="55"/>
      <c r="D209" s="55"/>
      <c r="E209" s="52"/>
      <c r="F209" s="52"/>
      <c r="G209" s="52"/>
      <c r="H209" s="628"/>
      <c r="I209" s="636"/>
      <c r="J209" s="150" t="s">
        <v>647</v>
      </c>
      <c r="K209" s="138" t="s">
        <v>804</v>
      </c>
      <c r="L209" s="44">
        <v>2</v>
      </c>
      <c r="M209" s="44">
        <v>75</v>
      </c>
      <c r="N209" s="52" t="s">
        <v>767</v>
      </c>
      <c r="O209" s="322">
        <v>1</v>
      </c>
      <c r="P209" s="324"/>
      <c r="Q209" s="325">
        <v>1</v>
      </c>
      <c r="R209" s="326"/>
      <c r="S209" s="53"/>
    </row>
    <row r="210" spans="1:19" s="16" customFormat="1" ht="13.5">
      <c r="A210" s="53"/>
      <c r="B210" s="57"/>
      <c r="C210" s="55"/>
      <c r="D210" s="55"/>
      <c r="E210" s="55"/>
      <c r="F210" s="55"/>
      <c r="G210" s="52"/>
      <c r="H210" s="628"/>
      <c r="I210" s="636"/>
      <c r="J210" s="150" t="s">
        <v>648</v>
      </c>
      <c r="K210" s="149" t="s">
        <v>597</v>
      </c>
      <c r="L210" s="44">
        <v>2</v>
      </c>
      <c r="M210" s="44">
        <v>75</v>
      </c>
      <c r="N210" s="52" t="s">
        <v>415</v>
      </c>
      <c r="O210" s="322">
        <v>1</v>
      </c>
      <c r="P210" s="324"/>
      <c r="Q210" s="325">
        <v>1</v>
      </c>
      <c r="R210" s="326"/>
      <c r="S210" s="53"/>
    </row>
    <row r="211" spans="1:19" s="16" customFormat="1" ht="27">
      <c r="A211" s="53"/>
      <c r="B211" s="57"/>
      <c r="C211" s="55"/>
      <c r="D211" s="55"/>
      <c r="E211" s="391"/>
      <c r="F211" s="391"/>
      <c r="G211" s="52"/>
      <c r="H211" s="138" t="s">
        <v>209</v>
      </c>
      <c r="I211" s="147" t="s">
        <v>661</v>
      </c>
      <c r="J211" s="150" t="s">
        <v>662</v>
      </c>
      <c r="K211" s="149" t="s">
        <v>234</v>
      </c>
      <c r="L211" s="146">
        <v>3</v>
      </c>
      <c r="M211" s="146" t="s">
        <v>152</v>
      </c>
      <c r="N211" s="53" t="s">
        <v>465</v>
      </c>
      <c r="O211" s="322">
        <v>1</v>
      </c>
      <c r="P211" s="324"/>
      <c r="Q211" s="325"/>
      <c r="R211" s="326">
        <v>1</v>
      </c>
      <c r="S211" s="53"/>
    </row>
    <row r="212" spans="1:19" s="16" customFormat="1" ht="13.5">
      <c r="A212" s="53"/>
      <c r="B212" s="118"/>
      <c r="C212" s="36"/>
      <c r="D212" s="36"/>
      <c r="E212" s="36"/>
      <c r="F212" s="36"/>
      <c r="G212" s="53"/>
      <c r="H212" s="639" t="s">
        <v>276</v>
      </c>
      <c r="I212" s="608" t="s">
        <v>701</v>
      </c>
      <c r="J212" s="153">
        <v>41035</v>
      </c>
      <c r="K212" s="149" t="s">
        <v>226</v>
      </c>
      <c r="L212" s="44">
        <v>16</v>
      </c>
      <c r="M212" s="44" t="s">
        <v>152</v>
      </c>
      <c r="N212" s="53" t="s">
        <v>465</v>
      </c>
      <c r="O212" s="322">
        <v>1</v>
      </c>
      <c r="P212" s="324"/>
      <c r="Q212" s="325"/>
      <c r="R212" s="326"/>
      <c r="S212" s="53"/>
    </row>
    <row r="213" spans="1:19" s="16" customFormat="1" ht="13.5">
      <c r="A213" s="53"/>
      <c r="B213" s="118"/>
      <c r="C213" s="36"/>
      <c r="D213" s="36"/>
      <c r="E213" s="36"/>
      <c r="F213" s="36"/>
      <c r="G213" s="53"/>
      <c r="H213" s="639"/>
      <c r="I213" s="607"/>
      <c r="J213" s="153">
        <v>41036</v>
      </c>
      <c r="K213" s="151" t="s">
        <v>284</v>
      </c>
      <c r="L213" s="44">
        <v>3</v>
      </c>
      <c r="M213" s="44">
        <v>65</v>
      </c>
      <c r="N213" s="135" t="s">
        <v>774</v>
      </c>
      <c r="O213" s="322">
        <v>1</v>
      </c>
      <c r="P213" s="324"/>
      <c r="Q213" s="325"/>
      <c r="R213" s="326">
        <v>1</v>
      </c>
      <c r="S213" s="53"/>
    </row>
    <row r="214" spans="1:19" s="16" customFormat="1" ht="13.5">
      <c r="A214" s="53"/>
      <c r="B214" s="118"/>
      <c r="C214" s="36"/>
      <c r="D214" s="36"/>
      <c r="E214" s="36"/>
      <c r="F214" s="36"/>
      <c r="G214" s="53"/>
      <c r="H214" s="639"/>
      <c r="I214" s="607"/>
      <c r="J214" s="153">
        <v>41038</v>
      </c>
      <c r="K214" s="151" t="s">
        <v>696</v>
      </c>
      <c r="L214" s="44">
        <v>15</v>
      </c>
      <c r="M214" s="44" t="s">
        <v>152</v>
      </c>
      <c r="N214" s="53" t="s">
        <v>465</v>
      </c>
      <c r="O214" s="322">
        <v>1</v>
      </c>
      <c r="P214" s="324"/>
      <c r="Q214" s="325"/>
      <c r="R214" s="326"/>
      <c r="S214" s="53"/>
    </row>
    <row r="215" spans="1:19" s="16" customFormat="1" ht="13.5">
      <c r="A215" s="53"/>
      <c r="B215" s="118"/>
      <c r="C215" s="36"/>
      <c r="D215" s="36"/>
      <c r="E215" s="36"/>
      <c r="F215" s="36"/>
      <c r="G215" s="53"/>
      <c r="H215" s="639"/>
      <c r="I215" s="609"/>
      <c r="J215" s="153" t="s">
        <v>698</v>
      </c>
      <c r="K215" s="151" t="s">
        <v>298</v>
      </c>
      <c r="L215" s="44">
        <v>6</v>
      </c>
      <c r="M215" s="44">
        <v>40</v>
      </c>
      <c r="N215" s="53" t="s">
        <v>465</v>
      </c>
      <c r="O215" s="322">
        <v>1</v>
      </c>
      <c r="P215" s="324"/>
      <c r="Q215" s="325"/>
      <c r="R215" s="326"/>
      <c r="S215" s="53"/>
    </row>
    <row r="216" spans="1:19" s="16" customFormat="1" ht="13.5">
      <c r="A216" s="53"/>
      <c r="B216" s="118"/>
      <c r="C216" s="36"/>
      <c r="D216" s="36"/>
      <c r="E216" s="36"/>
      <c r="F216" s="36"/>
      <c r="G216" s="53"/>
      <c r="H216" s="639" t="s">
        <v>276</v>
      </c>
      <c r="I216" s="624" t="s">
        <v>703</v>
      </c>
      <c r="J216" s="153">
        <v>41035</v>
      </c>
      <c r="K216" s="149" t="s">
        <v>226</v>
      </c>
      <c r="L216" s="44">
        <v>16</v>
      </c>
      <c r="M216" s="44" t="s">
        <v>152</v>
      </c>
      <c r="N216" s="53" t="s">
        <v>465</v>
      </c>
      <c r="O216" s="322">
        <v>1</v>
      </c>
      <c r="P216" s="324"/>
      <c r="Q216" s="325"/>
      <c r="R216" s="326"/>
      <c r="S216" s="53"/>
    </row>
    <row r="217" spans="1:19" s="16" customFormat="1" ht="13.5">
      <c r="A217" s="53"/>
      <c r="B217" s="118"/>
      <c r="C217" s="36"/>
      <c r="D217" s="36"/>
      <c r="E217" s="36"/>
      <c r="F217" s="36"/>
      <c r="G217" s="53"/>
      <c r="H217" s="639"/>
      <c r="I217" s="607"/>
      <c r="J217" s="153">
        <v>41036</v>
      </c>
      <c r="K217" s="151" t="s">
        <v>284</v>
      </c>
      <c r="L217" s="44">
        <v>3</v>
      </c>
      <c r="M217" s="44">
        <v>45</v>
      </c>
      <c r="N217" s="53" t="s">
        <v>415</v>
      </c>
      <c r="O217" s="322">
        <v>1</v>
      </c>
      <c r="P217" s="324"/>
      <c r="Q217" s="325"/>
      <c r="R217" s="326">
        <v>1</v>
      </c>
      <c r="S217" s="53"/>
    </row>
    <row r="218" spans="1:19" s="16" customFormat="1" ht="13.5">
      <c r="A218" s="53"/>
      <c r="B218" s="118"/>
      <c r="C218" s="36"/>
      <c r="D218" s="36"/>
      <c r="E218" s="36"/>
      <c r="F218" s="36"/>
      <c r="G218" s="53"/>
      <c r="H218" s="639"/>
      <c r="I218" s="607"/>
      <c r="J218" s="153">
        <v>41038</v>
      </c>
      <c r="K218" s="151" t="s">
        <v>696</v>
      </c>
      <c r="L218" s="44">
        <v>15</v>
      </c>
      <c r="M218" s="44" t="s">
        <v>152</v>
      </c>
      <c r="N218" s="53" t="s">
        <v>465</v>
      </c>
      <c r="O218" s="322">
        <v>1</v>
      </c>
      <c r="P218" s="324"/>
      <c r="Q218" s="325"/>
      <c r="R218" s="326"/>
      <c r="S218" s="53"/>
    </row>
    <row r="219" spans="1:19" s="16" customFormat="1" ht="28.5" customHeight="1">
      <c r="A219" s="53"/>
      <c r="B219" s="118"/>
      <c r="C219" s="36"/>
      <c r="D219" s="36"/>
      <c r="E219" s="36"/>
      <c r="F219" s="36"/>
      <c r="G219" s="53"/>
      <c r="H219" s="151" t="s">
        <v>276</v>
      </c>
      <c r="I219" s="301" t="s">
        <v>700</v>
      </c>
      <c r="J219" s="153">
        <v>41038</v>
      </c>
      <c r="K219" s="151" t="s">
        <v>696</v>
      </c>
      <c r="L219" s="44">
        <v>15</v>
      </c>
      <c r="M219" s="44" t="s">
        <v>152</v>
      </c>
      <c r="N219" s="53" t="s">
        <v>465</v>
      </c>
      <c r="O219" s="322">
        <v>1</v>
      </c>
      <c r="P219" s="324"/>
      <c r="Q219" s="325"/>
      <c r="R219" s="326"/>
      <c r="S219" s="53"/>
    </row>
    <row r="220" spans="1:18" ht="13.5">
      <c r="A220" s="53"/>
      <c r="B220" s="57"/>
      <c r="C220" s="55"/>
      <c r="D220" s="55"/>
      <c r="E220" s="55"/>
      <c r="F220" s="55"/>
      <c r="H220" s="138" t="s">
        <v>209</v>
      </c>
      <c r="I220" s="151" t="s">
        <v>651</v>
      </c>
      <c r="J220" s="140">
        <v>41054</v>
      </c>
      <c r="K220" s="138" t="s">
        <v>652</v>
      </c>
      <c r="L220" s="44">
        <v>1</v>
      </c>
      <c r="M220" s="44">
        <v>60</v>
      </c>
      <c r="N220" s="52" t="s">
        <v>663</v>
      </c>
      <c r="O220" s="322">
        <v>1</v>
      </c>
      <c r="P220" s="324">
        <v>1</v>
      </c>
      <c r="Q220" s="325"/>
      <c r="R220" s="326"/>
    </row>
    <row r="221" spans="1:18" ht="13.5">
      <c r="A221" s="53"/>
      <c r="B221" s="57"/>
      <c r="C221" s="55"/>
      <c r="D221" s="55"/>
      <c r="E221" s="55"/>
      <c r="F221" s="55"/>
      <c r="G221" s="55"/>
      <c r="H221" s="628" t="s">
        <v>209</v>
      </c>
      <c r="I221" s="635" t="s">
        <v>653</v>
      </c>
      <c r="J221" s="140">
        <v>41055</v>
      </c>
      <c r="K221" s="143" t="s">
        <v>579</v>
      </c>
      <c r="L221" s="44">
        <v>3</v>
      </c>
      <c r="M221" s="44">
        <v>65</v>
      </c>
      <c r="N221" s="52" t="s">
        <v>663</v>
      </c>
      <c r="O221" s="322">
        <v>1</v>
      </c>
      <c r="P221" s="324"/>
      <c r="Q221" s="325"/>
      <c r="R221" s="326">
        <v>1</v>
      </c>
    </row>
    <row r="222" spans="1:18" ht="13.5">
      <c r="A222" s="53"/>
      <c r="B222" s="57"/>
      <c r="C222" s="55"/>
      <c r="D222" s="55"/>
      <c r="E222" s="391">
        <v>1</v>
      </c>
      <c r="F222" s="391" t="s">
        <v>639</v>
      </c>
      <c r="G222" s="55"/>
      <c r="H222" s="628"/>
      <c r="I222" s="635"/>
      <c r="J222" s="140">
        <v>41055</v>
      </c>
      <c r="K222" s="143" t="s">
        <v>654</v>
      </c>
      <c r="L222" s="146">
        <v>1</v>
      </c>
      <c r="M222" s="146">
        <v>80</v>
      </c>
      <c r="N222" s="52" t="s">
        <v>415</v>
      </c>
      <c r="O222" s="322">
        <v>1</v>
      </c>
      <c r="P222" s="324">
        <v>1</v>
      </c>
      <c r="Q222" s="325"/>
      <c r="R222" s="326"/>
    </row>
    <row r="223" spans="1:18" ht="13.5">
      <c r="A223" s="53"/>
      <c r="B223" s="57"/>
      <c r="C223" s="55"/>
      <c r="D223" s="55"/>
      <c r="E223" s="55"/>
      <c r="F223" s="55"/>
      <c r="G223" s="55"/>
      <c r="H223" s="628"/>
      <c r="I223" s="635"/>
      <c r="J223" s="140">
        <v>41056</v>
      </c>
      <c r="K223" s="143" t="s">
        <v>580</v>
      </c>
      <c r="L223" s="44">
        <v>2</v>
      </c>
      <c r="M223" s="44">
        <v>75</v>
      </c>
      <c r="N223" s="52" t="s">
        <v>663</v>
      </c>
      <c r="O223" s="322">
        <v>1</v>
      </c>
      <c r="P223" s="324"/>
      <c r="Q223" s="325">
        <v>1</v>
      </c>
      <c r="R223" s="326"/>
    </row>
    <row r="224" spans="1:18" ht="13.5">
      <c r="A224" s="53"/>
      <c r="B224" s="57"/>
      <c r="C224" s="55"/>
      <c r="D224" s="55"/>
      <c r="E224" s="391">
        <v>1</v>
      </c>
      <c r="F224" s="391" t="s">
        <v>639</v>
      </c>
      <c r="G224" s="55"/>
      <c r="H224" s="628"/>
      <c r="I224" s="636"/>
      <c r="J224" s="140">
        <v>41056</v>
      </c>
      <c r="K224" s="143" t="s">
        <v>655</v>
      </c>
      <c r="L224" s="146">
        <v>1</v>
      </c>
      <c r="M224" s="146">
        <v>80</v>
      </c>
      <c r="N224" s="52" t="s">
        <v>415</v>
      </c>
      <c r="O224" s="322">
        <v>1</v>
      </c>
      <c r="P224" s="324">
        <v>1</v>
      </c>
      <c r="Q224" s="325"/>
      <c r="R224" s="326"/>
    </row>
    <row r="225" spans="1:22" s="16" customFormat="1" ht="20.25" customHeight="1">
      <c r="A225" s="53"/>
      <c r="B225" s="57"/>
      <c r="C225" s="55"/>
      <c r="D225" s="55"/>
      <c r="E225" s="55"/>
      <c r="F225" s="55"/>
      <c r="G225" s="55"/>
      <c r="H225" s="628" t="s">
        <v>209</v>
      </c>
      <c r="I225" s="619" t="s">
        <v>723</v>
      </c>
      <c r="J225" s="150" t="s">
        <v>685</v>
      </c>
      <c r="K225" s="149" t="s">
        <v>692</v>
      </c>
      <c r="L225" s="44">
        <v>3</v>
      </c>
      <c r="M225" s="44" t="s">
        <v>152</v>
      </c>
      <c r="N225" s="53" t="s">
        <v>689</v>
      </c>
      <c r="O225" s="53"/>
      <c r="P225" s="47"/>
      <c r="Q225" s="47"/>
      <c r="R225" s="47"/>
      <c r="S225" s="323">
        <v>1</v>
      </c>
      <c r="T225" s="324"/>
      <c r="U225" s="325"/>
      <c r="V225" s="326">
        <v>1</v>
      </c>
    </row>
    <row r="226" spans="1:22" s="16" customFormat="1" ht="20.25" customHeight="1">
      <c r="A226" s="53"/>
      <c r="B226" s="57"/>
      <c r="C226" s="55"/>
      <c r="D226" s="55"/>
      <c r="E226" s="55"/>
      <c r="F226" s="55"/>
      <c r="G226" s="55"/>
      <c r="H226" s="628"/>
      <c r="I226" s="638"/>
      <c r="J226" s="150" t="s">
        <v>686</v>
      </c>
      <c r="K226" s="149" t="s">
        <v>690</v>
      </c>
      <c r="L226" s="44">
        <v>1</v>
      </c>
      <c r="M226" s="44" t="s">
        <v>152</v>
      </c>
      <c r="N226" s="53" t="s">
        <v>689</v>
      </c>
      <c r="O226" s="53"/>
      <c r="P226" s="47"/>
      <c r="Q226" s="47"/>
      <c r="R226" s="47"/>
      <c r="S226" s="323">
        <v>1</v>
      </c>
      <c r="T226" s="324">
        <v>1</v>
      </c>
      <c r="U226" s="325"/>
      <c r="V226" s="326"/>
    </row>
    <row r="227" spans="1:22" s="16" customFormat="1" ht="20.25" customHeight="1">
      <c r="A227" s="53"/>
      <c r="B227" s="57"/>
      <c r="C227" s="55"/>
      <c r="D227" s="55"/>
      <c r="E227" s="55"/>
      <c r="F227" s="55"/>
      <c r="G227" s="55"/>
      <c r="H227" s="628"/>
      <c r="I227" s="638"/>
      <c r="J227" s="150" t="s">
        <v>687</v>
      </c>
      <c r="K227" s="16" t="s">
        <v>691</v>
      </c>
      <c r="L227" s="44">
        <v>2</v>
      </c>
      <c r="M227" s="44" t="s">
        <v>152</v>
      </c>
      <c r="N227" s="53" t="s">
        <v>689</v>
      </c>
      <c r="O227" s="53"/>
      <c r="P227" s="47"/>
      <c r="Q227" s="47"/>
      <c r="R227" s="47"/>
      <c r="S227" s="323">
        <v>1</v>
      </c>
      <c r="T227" s="324"/>
      <c r="U227" s="325">
        <v>1</v>
      </c>
      <c r="V227" s="326"/>
    </row>
    <row r="228" spans="1:22" s="16" customFormat="1" ht="20.25" customHeight="1">
      <c r="A228" s="53"/>
      <c r="B228" s="57"/>
      <c r="C228" s="55"/>
      <c r="D228" s="55"/>
      <c r="E228" s="55"/>
      <c r="F228" s="55"/>
      <c r="G228" s="55"/>
      <c r="H228" s="628"/>
      <c r="I228" s="638"/>
      <c r="J228" s="150" t="s">
        <v>688</v>
      </c>
      <c r="K228" s="149" t="s">
        <v>693</v>
      </c>
      <c r="L228" s="44">
        <v>1</v>
      </c>
      <c r="M228" s="44" t="s">
        <v>152</v>
      </c>
      <c r="N228" s="53" t="s">
        <v>689</v>
      </c>
      <c r="O228" s="53"/>
      <c r="P228" s="47"/>
      <c r="Q228" s="47"/>
      <c r="R228" s="47"/>
      <c r="S228" s="323">
        <v>1</v>
      </c>
      <c r="T228" s="324">
        <v>1</v>
      </c>
      <c r="U228" s="325"/>
      <c r="V228" s="326"/>
    </row>
    <row r="229" spans="1:19" s="16" customFormat="1" ht="15" customHeight="1">
      <c r="A229" s="53"/>
      <c r="B229" s="47"/>
      <c r="C229" s="52"/>
      <c r="D229" s="47"/>
      <c r="E229" s="52"/>
      <c r="F229" s="52"/>
      <c r="G229" s="52"/>
      <c r="H229" s="628" t="s">
        <v>209</v>
      </c>
      <c r="I229" s="635" t="s">
        <v>714</v>
      </c>
      <c r="J229" s="150" t="s">
        <v>657</v>
      </c>
      <c r="K229" s="138" t="s">
        <v>226</v>
      </c>
      <c r="L229" s="44">
        <v>4</v>
      </c>
      <c r="M229" s="44">
        <v>55</v>
      </c>
      <c r="N229" s="53" t="s">
        <v>465</v>
      </c>
      <c r="O229" s="322">
        <v>1</v>
      </c>
      <c r="P229" s="324"/>
      <c r="Q229" s="325"/>
      <c r="R229" s="326"/>
      <c r="S229" s="53"/>
    </row>
    <row r="230" spans="1:19" s="16" customFormat="1" ht="15" customHeight="1">
      <c r="A230" s="53"/>
      <c r="B230" s="47"/>
      <c r="C230" s="52"/>
      <c r="D230" s="47"/>
      <c r="E230" s="52"/>
      <c r="F230" s="52"/>
      <c r="G230" s="52"/>
      <c r="H230" s="628"/>
      <c r="I230" s="636"/>
      <c r="J230" s="150" t="s">
        <v>658</v>
      </c>
      <c r="K230" s="138" t="s">
        <v>285</v>
      </c>
      <c r="L230" s="44">
        <v>7</v>
      </c>
      <c r="M230" s="44">
        <v>35</v>
      </c>
      <c r="N230" s="53" t="s">
        <v>465</v>
      </c>
      <c r="O230" s="322">
        <v>1</v>
      </c>
      <c r="P230" s="324"/>
      <c r="Q230" s="325"/>
      <c r="R230" s="326"/>
      <c r="S230" s="53"/>
    </row>
    <row r="231" spans="1:19" s="16" customFormat="1" ht="13.5">
      <c r="A231" s="53"/>
      <c r="B231" s="57"/>
      <c r="C231" s="55"/>
      <c r="D231" s="55"/>
      <c r="E231" s="52"/>
      <c r="F231" s="52"/>
      <c r="G231" s="52"/>
      <c r="H231" s="628"/>
      <c r="I231" s="636"/>
      <c r="J231" s="150" t="s">
        <v>658</v>
      </c>
      <c r="K231" s="138" t="s">
        <v>293</v>
      </c>
      <c r="L231" s="44">
        <v>3</v>
      </c>
      <c r="M231" s="44">
        <v>65</v>
      </c>
      <c r="N231" s="53" t="s">
        <v>465</v>
      </c>
      <c r="O231" s="322">
        <v>1</v>
      </c>
      <c r="P231" s="324"/>
      <c r="Q231" s="325"/>
      <c r="R231" s="326">
        <v>1</v>
      </c>
      <c r="S231" s="53"/>
    </row>
    <row r="232" spans="1:19" s="16" customFormat="1" ht="13.5">
      <c r="A232" s="53"/>
      <c r="B232" s="57"/>
      <c r="C232" s="55"/>
      <c r="D232" s="55"/>
      <c r="E232" s="52"/>
      <c r="F232" s="52"/>
      <c r="G232" s="52"/>
      <c r="H232" s="628"/>
      <c r="I232" s="636"/>
      <c r="J232" s="150" t="s">
        <v>659</v>
      </c>
      <c r="K232" s="138" t="s">
        <v>286</v>
      </c>
      <c r="L232" s="44">
        <v>3</v>
      </c>
      <c r="M232" s="44">
        <v>65</v>
      </c>
      <c r="N232" s="53" t="s">
        <v>415</v>
      </c>
      <c r="O232" s="322">
        <v>1</v>
      </c>
      <c r="P232" s="324"/>
      <c r="Q232" s="325"/>
      <c r="R232" s="326">
        <v>1</v>
      </c>
      <c r="S232" s="53"/>
    </row>
    <row r="233" spans="1:19" s="16" customFormat="1" ht="14.25" customHeight="1">
      <c r="A233" s="53"/>
      <c r="B233" s="57"/>
      <c r="C233" s="55"/>
      <c r="D233" s="55"/>
      <c r="E233" s="52"/>
      <c r="F233" s="52"/>
      <c r="G233" s="52"/>
      <c r="H233" s="628"/>
      <c r="I233" s="636"/>
      <c r="J233" s="150" t="s">
        <v>659</v>
      </c>
      <c r="K233" s="138" t="s">
        <v>292</v>
      </c>
      <c r="L233" s="44">
        <v>2</v>
      </c>
      <c r="M233" s="44">
        <v>75</v>
      </c>
      <c r="N233" s="53" t="s">
        <v>465</v>
      </c>
      <c r="O233" s="322">
        <v>1</v>
      </c>
      <c r="P233" s="324"/>
      <c r="Q233" s="325">
        <v>1</v>
      </c>
      <c r="R233" s="326"/>
      <c r="S233" s="53"/>
    </row>
    <row r="234" spans="1:19" s="76" customFormat="1" ht="13.5">
      <c r="A234" s="55"/>
      <c r="B234" s="57"/>
      <c r="C234" s="55"/>
      <c r="D234" s="55"/>
      <c r="E234" s="63"/>
      <c r="F234" s="55"/>
      <c r="G234" s="55"/>
      <c r="H234" s="57"/>
      <c r="I234" s="111"/>
      <c r="J234" s="75"/>
      <c r="K234" s="148" t="s">
        <v>193</v>
      </c>
      <c r="L234" s="478"/>
      <c r="M234" s="184">
        <f>SUM(M185:M224)</f>
        <v>1715</v>
      </c>
      <c r="N234" s="332"/>
      <c r="O234" s="186"/>
      <c r="P234" s="363"/>
      <c r="Q234" s="364"/>
      <c r="R234" s="365"/>
      <c r="S234" s="186"/>
    </row>
    <row r="235" spans="1:18" ht="13.5">
      <c r="A235" s="53"/>
      <c r="B235" s="57"/>
      <c r="C235" s="55"/>
      <c r="D235" s="55"/>
      <c r="E235" s="55"/>
      <c r="F235" s="55"/>
      <c r="G235" s="55"/>
      <c r="H235" s="57"/>
      <c r="I235" s="118"/>
      <c r="J235" s="57"/>
      <c r="K235" s="57"/>
      <c r="L235" s="36"/>
      <c r="M235" s="36"/>
      <c r="P235" s="324"/>
      <c r="Q235" s="325"/>
      <c r="R235" s="326"/>
    </row>
    <row r="236" spans="1:18" ht="13.5">
      <c r="A236" s="136">
        <v>4</v>
      </c>
      <c r="B236" s="133" t="s">
        <v>141</v>
      </c>
      <c r="C236" s="136" t="s">
        <v>288</v>
      </c>
      <c r="D236" s="136" t="s">
        <v>289</v>
      </c>
      <c r="E236" s="136" t="s">
        <v>223</v>
      </c>
      <c r="F236" s="136"/>
      <c r="G236" s="137"/>
      <c r="H236" s="628" t="s">
        <v>209</v>
      </c>
      <c r="I236" s="636" t="s">
        <v>583</v>
      </c>
      <c r="J236" s="153">
        <v>40761</v>
      </c>
      <c r="K236" s="142" t="s">
        <v>286</v>
      </c>
      <c r="L236" s="44">
        <v>5</v>
      </c>
      <c r="M236" s="44">
        <v>16</v>
      </c>
      <c r="N236" s="53" t="s">
        <v>465</v>
      </c>
      <c r="O236" s="322">
        <v>1</v>
      </c>
      <c r="P236" s="324"/>
      <c r="Q236" s="325"/>
      <c r="R236" s="326"/>
    </row>
    <row r="237" spans="1:18" ht="45" customHeight="1">
      <c r="A237" s="53"/>
      <c r="B237" s="57"/>
      <c r="C237" s="55"/>
      <c r="D237" s="55"/>
      <c r="E237" s="55"/>
      <c r="F237" s="55"/>
      <c r="G237" s="55"/>
      <c r="H237" s="628"/>
      <c r="I237" s="635"/>
      <c r="J237" s="153">
        <v>40762</v>
      </c>
      <c r="K237" s="142" t="s">
        <v>285</v>
      </c>
      <c r="L237" s="44">
        <v>7</v>
      </c>
      <c r="M237" s="44">
        <v>12</v>
      </c>
      <c r="N237" s="53" t="s">
        <v>465</v>
      </c>
      <c r="O237" s="322">
        <v>1</v>
      </c>
      <c r="P237" s="324"/>
      <c r="Q237" s="325"/>
      <c r="R237" s="326"/>
    </row>
    <row r="238" spans="1:19" s="16" customFormat="1" ht="13.5">
      <c r="A238" s="53"/>
      <c r="B238" s="57"/>
      <c r="C238" s="55"/>
      <c r="D238" s="55"/>
      <c r="E238" s="55"/>
      <c r="F238" s="55"/>
      <c r="G238" s="137" t="s">
        <v>186</v>
      </c>
      <c r="H238" s="628" t="s">
        <v>276</v>
      </c>
      <c r="I238" s="617" t="s">
        <v>679</v>
      </c>
      <c r="J238" s="150" t="s">
        <v>601</v>
      </c>
      <c r="K238" s="149" t="s">
        <v>675</v>
      </c>
      <c r="L238" s="44">
        <v>1</v>
      </c>
      <c r="M238" s="44" t="s">
        <v>152</v>
      </c>
      <c r="N238" s="53" t="s">
        <v>465</v>
      </c>
      <c r="O238" s="322">
        <v>1</v>
      </c>
      <c r="P238" s="324">
        <v>1</v>
      </c>
      <c r="Q238" s="325"/>
      <c r="R238" s="326"/>
      <c r="S238" s="53"/>
    </row>
    <row r="239" spans="1:19" s="16" customFormat="1" ht="13.5">
      <c r="A239" s="53"/>
      <c r="B239" s="57"/>
      <c r="C239" s="55"/>
      <c r="D239" s="55"/>
      <c r="E239" s="55"/>
      <c r="F239" s="55"/>
      <c r="G239" s="55"/>
      <c r="H239" s="628"/>
      <c r="I239" s="617"/>
      <c r="J239" s="150" t="s">
        <v>507</v>
      </c>
      <c r="K239" s="149" t="s">
        <v>299</v>
      </c>
      <c r="L239" s="44">
        <v>1</v>
      </c>
      <c r="M239" s="44" t="s">
        <v>152</v>
      </c>
      <c r="N239" s="53" t="s">
        <v>465</v>
      </c>
      <c r="O239" s="322">
        <v>1</v>
      </c>
      <c r="P239" s="324">
        <v>1</v>
      </c>
      <c r="Q239" s="325"/>
      <c r="R239" s="326"/>
      <c r="S239" s="53"/>
    </row>
    <row r="240" spans="1:19" s="16" customFormat="1" ht="13.5">
      <c r="A240" s="53"/>
      <c r="B240" s="57"/>
      <c r="C240" s="55"/>
      <c r="D240" s="55"/>
      <c r="E240" s="55"/>
      <c r="F240" s="55"/>
      <c r="G240" s="55"/>
      <c r="H240" s="628"/>
      <c r="I240" s="617"/>
      <c r="J240" s="150" t="s">
        <v>602</v>
      </c>
      <c r="K240" s="149" t="s">
        <v>226</v>
      </c>
      <c r="L240" s="44">
        <v>1</v>
      </c>
      <c r="M240" s="44" t="s">
        <v>152</v>
      </c>
      <c r="N240" s="53" t="s">
        <v>465</v>
      </c>
      <c r="O240" s="322">
        <v>1</v>
      </c>
      <c r="P240" s="324">
        <v>1</v>
      </c>
      <c r="Q240" s="325"/>
      <c r="R240" s="326"/>
      <c r="S240" s="53"/>
    </row>
    <row r="241" spans="1:19" s="16" customFormat="1" ht="13.5">
      <c r="A241" s="53"/>
      <c r="C241" s="53"/>
      <c r="D241" s="53"/>
      <c r="E241" s="112"/>
      <c r="F241" s="93"/>
      <c r="G241" s="53"/>
      <c r="H241" s="628"/>
      <c r="I241" s="617"/>
      <c r="J241" s="150"/>
      <c r="K241" s="149" t="s">
        <v>676</v>
      </c>
      <c r="L241" s="44">
        <v>1</v>
      </c>
      <c r="M241" s="44" t="s">
        <v>152</v>
      </c>
      <c r="N241" s="53"/>
      <c r="O241" s="53"/>
      <c r="P241" s="324"/>
      <c r="Q241" s="325"/>
      <c r="R241" s="326"/>
      <c r="S241" s="53"/>
    </row>
    <row r="242" spans="1:18" ht="13.5">
      <c r="A242" s="53"/>
      <c r="D242" s="47"/>
      <c r="H242" s="628" t="s">
        <v>209</v>
      </c>
      <c r="I242" s="636" t="s">
        <v>582</v>
      </c>
      <c r="J242" s="153">
        <v>40913</v>
      </c>
      <c r="K242" s="151" t="s">
        <v>579</v>
      </c>
      <c r="L242" s="44">
        <v>7</v>
      </c>
      <c r="M242" s="44">
        <v>12</v>
      </c>
      <c r="N242" s="52" t="s">
        <v>465</v>
      </c>
      <c r="O242" s="322">
        <v>1</v>
      </c>
      <c r="P242" s="324"/>
      <c r="Q242" s="325"/>
      <c r="R242" s="326"/>
    </row>
    <row r="243" spans="1:18" ht="13.5">
      <c r="A243" s="53"/>
      <c r="D243" s="47"/>
      <c r="H243" s="628"/>
      <c r="I243" s="635"/>
      <c r="J243" s="153">
        <v>40913</v>
      </c>
      <c r="K243" s="151" t="s">
        <v>581</v>
      </c>
      <c r="L243" s="44">
        <v>1</v>
      </c>
      <c r="M243" s="44">
        <v>30</v>
      </c>
      <c r="N243" s="52" t="s">
        <v>415</v>
      </c>
      <c r="O243" s="322">
        <v>1</v>
      </c>
      <c r="P243" s="324">
        <v>1</v>
      </c>
      <c r="Q243" s="325"/>
      <c r="R243" s="326"/>
    </row>
    <row r="244" spans="1:18" ht="13.5">
      <c r="A244" s="53"/>
      <c r="D244" s="47"/>
      <c r="H244" s="628"/>
      <c r="I244" s="635"/>
      <c r="J244" s="153">
        <v>40914</v>
      </c>
      <c r="K244" s="151" t="s">
        <v>580</v>
      </c>
      <c r="L244" s="44">
        <v>7</v>
      </c>
      <c r="M244" s="44">
        <v>12</v>
      </c>
      <c r="N244" s="52" t="s">
        <v>465</v>
      </c>
      <c r="O244" s="322">
        <v>1</v>
      </c>
      <c r="P244" s="324"/>
      <c r="Q244" s="325"/>
      <c r="R244" s="326"/>
    </row>
    <row r="245" spans="1:18" ht="13.5">
      <c r="A245" s="53"/>
      <c r="D245" s="47"/>
      <c r="H245" s="628"/>
      <c r="I245" s="636"/>
      <c r="J245" s="140">
        <v>40914</v>
      </c>
      <c r="K245" s="138" t="s">
        <v>641</v>
      </c>
      <c r="L245" s="44">
        <v>1</v>
      </c>
      <c r="M245" s="44">
        <v>30</v>
      </c>
      <c r="N245" s="52" t="s">
        <v>415</v>
      </c>
      <c r="O245" s="322">
        <v>1</v>
      </c>
      <c r="P245" s="324">
        <v>1</v>
      </c>
      <c r="Q245" s="325"/>
      <c r="R245" s="326"/>
    </row>
    <row r="246" spans="1:18" ht="15" customHeight="1">
      <c r="A246" s="53"/>
      <c r="D246" s="47"/>
      <c r="E246" s="391"/>
      <c r="F246" s="391"/>
      <c r="H246" s="632" t="s">
        <v>297</v>
      </c>
      <c r="I246" s="645" t="s">
        <v>771</v>
      </c>
      <c r="J246" s="140">
        <v>40915</v>
      </c>
      <c r="K246" s="138" t="s">
        <v>765</v>
      </c>
      <c r="L246" s="44">
        <v>9</v>
      </c>
      <c r="M246" s="44" t="s">
        <v>152</v>
      </c>
      <c r="N246" s="52" t="s">
        <v>767</v>
      </c>
      <c r="O246" s="322">
        <v>1</v>
      </c>
      <c r="P246" s="324"/>
      <c r="Q246" s="325"/>
      <c r="R246" s="326"/>
    </row>
    <row r="247" spans="1:18" ht="13.5">
      <c r="A247" s="53"/>
      <c r="D247" s="47"/>
      <c r="E247" s="391"/>
      <c r="F247" s="391"/>
      <c r="H247" s="633"/>
      <c r="I247" s="646"/>
      <c r="J247" s="140">
        <v>40916</v>
      </c>
      <c r="K247" s="138" t="s">
        <v>766</v>
      </c>
      <c r="L247" s="44">
        <v>3</v>
      </c>
      <c r="M247" s="44" t="s">
        <v>152</v>
      </c>
      <c r="N247" s="52" t="s">
        <v>767</v>
      </c>
      <c r="O247" s="322">
        <v>1</v>
      </c>
      <c r="P247" s="324"/>
      <c r="Q247" s="325"/>
      <c r="R247" s="326">
        <v>1</v>
      </c>
    </row>
    <row r="248" spans="1:18" ht="13.5">
      <c r="A248" s="53"/>
      <c r="D248" s="47"/>
      <c r="E248" s="391"/>
      <c r="F248" s="391"/>
      <c r="H248" s="634"/>
      <c r="I248" s="647"/>
      <c r="J248" s="140" t="s">
        <v>764</v>
      </c>
      <c r="K248" s="138" t="s">
        <v>768</v>
      </c>
      <c r="L248" s="44">
        <v>4</v>
      </c>
      <c r="M248" s="44" t="s">
        <v>152</v>
      </c>
      <c r="N248" s="52" t="s">
        <v>767</v>
      </c>
      <c r="O248" s="322">
        <v>1</v>
      </c>
      <c r="P248" s="324"/>
      <c r="Q248" s="325"/>
      <c r="R248" s="326"/>
    </row>
    <row r="249" spans="1:18" ht="57.75" customHeight="1">
      <c r="A249" s="53"/>
      <c r="B249" s="57"/>
      <c r="C249" s="55"/>
      <c r="D249" s="55"/>
      <c r="E249" s="55"/>
      <c r="F249" s="55"/>
      <c r="G249" s="55"/>
      <c r="H249" s="138" t="s">
        <v>276</v>
      </c>
      <c r="I249" s="301" t="s">
        <v>773</v>
      </c>
      <c r="J249" s="140">
        <v>40923</v>
      </c>
      <c r="K249" s="138" t="s">
        <v>584</v>
      </c>
      <c r="L249" s="44">
        <v>5</v>
      </c>
      <c r="M249" s="44">
        <v>16</v>
      </c>
      <c r="N249" s="52" t="s">
        <v>767</v>
      </c>
      <c r="O249" s="322">
        <v>1</v>
      </c>
      <c r="P249" s="324"/>
      <c r="Q249" s="325"/>
      <c r="R249" s="326"/>
    </row>
    <row r="250" spans="1:18" ht="13.5">
      <c r="A250" s="47"/>
      <c r="C250" s="47"/>
      <c r="D250" s="47"/>
      <c r="E250" s="47"/>
      <c r="F250" s="47"/>
      <c r="G250" s="47"/>
      <c r="H250" s="628" t="s">
        <v>276</v>
      </c>
      <c r="I250" s="636" t="s">
        <v>586</v>
      </c>
      <c r="J250" s="153">
        <v>40961</v>
      </c>
      <c r="K250" s="149" t="s">
        <v>283</v>
      </c>
      <c r="L250" s="44">
        <v>1</v>
      </c>
      <c r="M250" s="44">
        <v>30</v>
      </c>
      <c r="N250" s="52" t="s">
        <v>415</v>
      </c>
      <c r="O250" s="322">
        <v>1</v>
      </c>
      <c r="P250" s="324">
        <v>1</v>
      </c>
      <c r="Q250" s="325"/>
      <c r="R250" s="326"/>
    </row>
    <row r="251" spans="1:18" ht="13.5">
      <c r="A251" s="53"/>
      <c r="B251" s="57"/>
      <c r="C251" s="55"/>
      <c r="D251" s="55"/>
      <c r="E251" s="55"/>
      <c r="F251" s="55"/>
      <c r="G251" s="55"/>
      <c r="H251" s="628"/>
      <c r="I251" s="636"/>
      <c r="J251" s="153">
        <v>40962</v>
      </c>
      <c r="K251" s="149" t="s">
        <v>694</v>
      </c>
      <c r="L251" s="44">
        <v>1</v>
      </c>
      <c r="M251" s="44">
        <v>30</v>
      </c>
      <c r="N251" s="52" t="s">
        <v>415</v>
      </c>
      <c r="O251" s="322">
        <v>1</v>
      </c>
      <c r="P251" s="324">
        <v>1</v>
      </c>
      <c r="Q251" s="325"/>
      <c r="R251" s="326"/>
    </row>
    <row r="252" spans="1:18" ht="13.5">
      <c r="A252" s="53"/>
      <c r="B252" s="57"/>
      <c r="C252" s="55"/>
      <c r="D252" s="55"/>
      <c r="E252" s="55"/>
      <c r="F252" s="55"/>
      <c r="G252" s="55"/>
      <c r="H252" s="628"/>
      <c r="I252" s="636"/>
      <c r="J252" s="140">
        <v>40963</v>
      </c>
      <c r="K252" s="149" t="s">
        <v>587</v>
      </c>
      <c r="L252" s="44">
        <v>1</v>
      </c>
      <c r="M252" s="44">
        <v>30</v>
      </c>
      <c r="N252" s="52" t="s">
        <v>415</v>
      </c>
      <c r="O252" s="322">
        <v>1</v>
      </c>
      <c r="P252" s="324">
        <v>1</v>
      </c>
      <c r="Q252" s="325"/>
      <c r="R252" s="326"/>
    </row>
    <row r="253" spans="1:22" ht="15" customHeight="1">
      <c r="A253" s="53"/>
      <c r="B253" s="57"/>
      <c r="C253" s="55"/>
      <c r="D253" s="55"/>
      <c r="E253" s="55"/>
      <c r="F253" s="55"/>
      <c r="G253" s="55"/>
      <c r="H253" s="628" t="s">
        <v>209</v>
      </c>
      <c r="I253" s="638" t="s">
        <v>711</v>
      </c>
      <c r="J253" s="153">
        <v>40991</v>
      </c>
      <c r="K253" s="149" t="s">
        <v>226</v>
      </c>
      <c r="L253" s="44">
        <v>5</v>
      </c>
      <c r="M253" s="44" t="s">
        <v>152</v>
      </c>
      <c r="N253" s="52" t="s">
        <v>663</v>
      </c>
      <c r="O253" s="47"/>
      <c r="P253" s="47"/>
      <c r="Q253" s="47"/>
      <c r="R253" s="47"/>
      <c r="S253" s="323">
        <v>1</v>
      </c>
      <c r="T253" s="324"/>
      <c r="U253" s="325"/>
      <c r="V253" s="326"/>
    </row>
    <row r="254" spans="1:22" ht="13.5">
      <c r="A254" s="53"/>
      <c r="B254" s="57"/>
      <c r="C254" s="55"/>
      <c r="D254" s="55"/>
      <c r="E254" s="55"/>
      <c r="F254" s="55"/>
      <c r="G254" s="55"/>
      <c r="H254" s="628"/>
      <c r="I254" s="638"/>
      <c r="J254" s="153">
        <v>40992</v>
      </c>
      <c r="K254" s="149" t="s">
        <v>285</v>
      </c>
      <c r="L254" s="44">
        <v>6</v>
      </c>
      <c r="M254" s="44" t="s">
        <v>152</v>
      </c>
      <c r="N254" s="52" t="s">
        <v>663</v>
      </c>
      <c r="O254" s="47"/>
      <c r="P254" s="47"/>
      <c r="Q254" s="47"/>
      <c r="R254" s="47"/>
      <c r="S254" s="323">
        <v>1</v>
      </c>
      <c r="T254" s="324"/>
      <c r="U254" s="325"/>
      <c r="V254" s="326"/>
    </row>
    <row r="255" spans="1:22" ht="13.5">
      <c r="A255" s="53"/>
      <c r="B255" s="57"/>
      <c r="C255" s="55"/>
      <c r="D255" s="55"/>
      <c r="E255" s="55"/>
      <c r="F255" s="55"/>
      <c r="G255" s="55"/>
      <c r="H255" s="628"/>
      <c r="I255" s="638"/>
      <c r="J255" s="153">
        <v>40993</v>
      </c>
      <c r="K255" s="149" t="s">
        <v>286</v>
      </c>
      <c r="L255" s="44">
        <v>7</v>
      </c>
      <c r="M255" s="44" t="s">
        <v>152</v>
      </c>
      <c r="N255" s="52" t="s">
        <v>663</v>
      </c>
      <c r="O255" s="47"/>
      <c r="P255" s="47"/>
      <c r="Q255" s="47"/>
      <c r="R255" s="47"/>
      <c r="S255" s="323">
        <v>1</v>
      </c>
      <c r="T255" s="324"/>
      <c r="U255" s="325"/>
      <c r="V255" s="326"/>
    </row>
    <row r="256" spans="1:22" ht="13.5">
      <c r="A256" s="53"/>
      <c r="B256" s="57"/>
      <c r="C256" s="55"/>
      <c r="D256" s="55"/>
      <c r="E256" s="55"/>
      <c r="F256" s="55"/>
      <c r="G256" s="55"/>
      <c r="H256" s="628"/>
      <c r="I256" s="638"/>
      <c r="J256" s="153">
        <v>40994</v>
      </c>
      <c r="K256" s="149" t="s">
        <v>597</v>
      </c>
      <c r="L256" s="44">
        <v>4</v>
      </c>
      <c r="M256" s="44" t="s">
        <v>152</v>
      </c>
      <c r="N256" s="52" t="s">
        <v>663</v>
      </c>
      <c r="O256" s="47"/>
      <c r="P256" s="47"/>
      <c r="Q256" s="47"/>
      <c r="R256" s="47"/>
      <c r="S256" s="323">
        <v>1</v>
      </c>
      <c r="T256" s="324"/>
      <c r="U256" s="325"/>
      <c r="V256" s="326"/>
    </row>
    <row r="257" spans="1:19" s="16" customFormat="1" ht="13.5">
      <c r="A257" s="53"/>
      <c r="B257" s="57"/>
      <c r="C257" s="55"/>
      <c r="D257" s="55"/>
      <c r="E257" s="55"/>
      <c r="F257" s="55"/>
      <c r="G257" s="52"/>
      <c r="H257" s="628" t="s">
        <v>209</v>
      </c>
      <c r="I257" s="636" t="s">
        <v>712</v>
      </c>
      <c r="J257" s="153">
        <v>40991</v>
      </c>
      <c r="K257" s="149" t="s">
        <v>226</v>
      </c>
      <c r="L257" s="44">
        <v>5</v>
      </c>
      <c r="M257" s="44" t="s">
        <v>152</v>
      </c>
      <c r="N257" s="52" t="s">
        <v>663</v>
      </c>
      <c r="O257" s="322">
        <v>1</v>
      </c>
      <c r="P257" s="324"/>
      <c r="Q257" s="325"/>
      <c r="R257" s="326"/>
      <c r="S257" s="53"/>
    </row>
    <row r="258" spans="1:19" s="16" customFormat="1" ht="13.5">
      <c r="A258" s="53"/>
      <c r="B258" s="57"/>
      <c r="C258" s="55"/>
      <c r="D258" s="55"/>
      <c r="E258" s="55"/>
      <c r="F258" s="55"/>
      <c r="G258" s="52"/>
      <c r="H258" s="628"/>
      <c r="I258" s="636"/>
      <c r="J258" s="153">
        <v>40992</v>
      </c>
      <c r="K258" s="149" t="s">
        <v>285</v>
      </c>
      <c r="L258" s="44">
        <v>6</v>
      </c>
      <c r="M258" s="44" t="s">
        <v>152</v>
      </c>
      <c r="N258" s="52" t="s">
        <v>663</v>
      </c>
      <c r="O258" s="322">
        <v>1</v>
      </c>
      <c r="P258" s="324"/>
      <c r="Q258" s="325"/>
      <c r="R258" s="326"/>
      <c r="S258" s="53"/>
    </row>
    <row r="259" spans="1:19" s="16" customFormat="1" ht="13.5">
      <c r="A259" s="53"/>
      <c r="B259" s="57"/>
      <c r="C259" s="55"/>
      <c r="D259" s="55"/>
      <c r="E259" s="55"/>
      <c r="F259" s="55"/>
      <c r="G259" s="52"/>
      <c r="H259" s="628"/>
      <c r="I259" s="636"/>
      <c r="J259" s="153">
        <v>40992</v>
      </c>
      <c r="K259" s="149" t="s">
        <v>707</v>
      </c>
      <c r="L259" s="44">
        <v>1</v>
      </c>
      <c r="M259" s="44" t="s">
        <v>152</v>
      </c>
      <c r="N259" s="52" t="s">
        <v>663</v>
      </c>
      <c r="O259" s="322">
        <v>1</v>
      </c>
      <c r="P259" s="324">
        <v>1</v>
      </c>
      <c r="Q259" s="325"/>
      <c r="R259" s="326"/>
      <c r="S259" s="53"/>
    </row>
    <row r="260" spans="1:19" s="16" customFormat="1" ht="13.5">
      <c r="A260" s="53"/>
      <c r="B260" s="57"/>
      <c r="C260" s="55"/>
      <c r="D260" s="55"/>
      <c r="E260" s="55"/>
      <c r="F260" s="55"/>
      <c r="G260" s="52"/>
      <c r="H260" s="628"/>
      <c r="I260" s="636"/>
      <c r="J260" s="153">
        <v>40993</v>
      </c>
      <c r="K260" s="149" t="s">
        <v>286</v>
      </c>
      <c r="L260" s="44">
        <v>7</v>
      </c>
      <c r="M260" s="44" t="s">
        <v>152</v>
      </c>
      <c r="N260" s="52" t="s">
        <v>663</v>
      </c>
      <c r="O260" s="322">
        <v>1</v>
      </c>
      <c r="P260" s="324"/>
      <c r="Q260" s="325"/>
      <c r="R260" s="326"/>
      <c r="S260" s="53"/>
    </row>
    <row r="261" spans="1:19" s="16" customFormat="1" ht="13.5">
      <c r="A261" s="53"/>
      <c r="B261" s="57"/>
      <c r="C261" s="55"/>
      <c r="D261" s="55"/>
      <c r="E261" s="55"/>
      <c r="F261" s="55"/>
      <c r="G261" s="52"/>
      <c r="H261" s="628"/>
      <c r="I261" s="636"/>
      <c r="J261" s="153">
        <v>40993</v>
      </c>
      <c r="K261" s="149" t="s">
        <v>708</v>
      </c>
      <c r="L261" s="44">
        <v>1</v>
      </c>
      <c r="M261" s="44" t="s">
        <v>152</v>
      </c>
      <c r="N261" s="52" t="s">
        <v>663</v>
      </c>
      <c r="O261" s="322">
        <v>1</v>
      </c>
      <c r="P261" s="324">
        <v>1</v>
      </c>
      <c r="Q261" s="325"/>
      <c r="R261" s="326"/>
      <c r="S261" s="53"/>
    </row>
    <row r="262" spans="1:19" s="16" customFormat="1" ht="13.5">
      <c r="A262" s="53"/>
      <c r="B262" s="57"/>
      <c r="C262" s="55"/>
      <c r="D262" s="55"/>
      <c r="E262" s="55"/>
      <c r="F262" s="55"/>
      <c r="G262" s="52"/>
      <c r="H262" s="628"/>
      <c r="I262" s="636"/>
      <c r="J262" s="153">
        <v>40994</v>
      </c>
      <c r="K262" s="149" t="s">
        <v>597</v>
      </c>
      <c r="L262" s="44">
        <v>4</v>
      </c>
      <c r="M262" s="44" t="s">
        <v>152</v>
      </c>
      <c r="N262" s="52" t="s">
        <v>663</v>
      </c>
      <c r="O262" s="322">
        <v>1</v>
      </c>
      <c r="P262" s="324"/>
      <c r="Q262" s="325"/>
      <c r="R262" s="326"/>
      <c r="S262" s="53"/>
    </row>
    <row r="263" spans="1:18" ht="13.5">
      <c r="A263" s="53"/>
      <c r="D263" s="47"/>
      <c r="H263" s="628" t="s">
        <v>209</v>
      </c>
      <c r="I263" s="636" t="s">
        <v>644</v>
      </c>
      <c r="J263" s="140">
        <v>41013</v>
      </c>
      <c r="K263" s="138" t="s">
        <v>226</v>
      </c>
      <c r="L263" s="44">
        <v>7</v>
      </c>
      <c r="M263" s="44">
        <v>12</v>
      </c>
      <c r="N263" s="53" t="s">
        <v>465</v>
      </c>
      <c r="O263" s="322">
        <v>1</v>
      </c>
      <c r="P263" s="324"/>
      <c r="Q263" s="325"/>
      <c r="R263" s="326"/>
    </row>
    <row r="264" spans="1:18" ht="13.5">
      <c r="A264" s="53"/>
      <c r="D264" s="47"/>
      <c r="H264" s="628"/>
      <c r="I264" s="635"/>
      <c r="J264" s="140">
        <v>41014</v>
      </c>
      <c r="K264" s="138" t="s">
        <v>285</v>
      </c>
      <c r="L264" s="44">
        <v>7</v>
      </c>
      <c r="M264" s="44">
        <v>12</v>
      </c>
      <c r="N264" s="53" t="s">
        <v>465</v>
      </c>
      <c r="O264" s="322">
        <v>1</v>
      </c>
      <c r="P264" s="324"/>
      <c r="Q264" s="325"/>
      <c r="R264" s="326"/>
    </row>
    <row r="265" spans="1:18" ht="13.5">
      <c r="A265" s="53"/>
      <c r="D265" s="47"/>
      <c r="H265" s="628"/>
      <c r="I265" s="636"/>
      <c r="J265" s="140">
        <v>41014</v>
      </c>
      <c r="K265" s="138" t="s">
        <v>293</v>
      </c>
      <c r="L265" s="44">
        <v>1</v>
      </c>
      <c r="M265" s="44">
        <v>30</v>
      </c>
      <c r="N265" s="53" t="s">
        <v>465</v>
      </c>
      <c r="O265" s="322">
        <v>1</v>
      </c>
      <c r="P265" s="324">
        <v>1</v>
      </c>
      <c r="Q265" s="325"/>
      <c r="R265" s="326"/>
    </row>
    <row r="266" spans="1:18" ht="13.5">
      <c r="A266" s="53"/>
      <c r="D266" s="47"/>
      <c r="H266" s="628"/>
      <c r="I266" s="636"/>
      <c r="J266" s="140">
        <v>41015</v>
      </c>
      <c r="K266" s="138" t="s">
        <v>286</v>
      </c>
      <c r="L266" s="44">
        <v>6</v>
      </c>
      <c r="M266" s="44">
        <v>14</v>
      </c>
      <c r="N266" s="53" t="s">
        <v>465</v>
      </c>
      <c r="O266" s="322">
        <v>1</v>
      </c>
      <c r="P266" s="324"/>
      <c r="Q266" s="325"/>
      <c r="R266" s="326"/>
    </row>
    <row r="267" spans="1:18" ht="14.25" customHeight="1">
      <c r="A267" s="53"/>
      <c r="D267" s="47"/>
      <c r="H267" s="628"/>
      <c r="I267" s="636"/>
      <c r="J267" s="140">
        <v>41015</v>
      </c>
      <c r="K267" s="138" t="s">
        <v>292</v>
      </c>
      <c r="L267" s="44">
        <v>1</v>
      </c>
      <c r="M267" s="44">
        <v>30</v>
      </c>
      <c r="N267" s="53" t="s">
        <v>465</v>
      </c>
      <c r="O267" s="322">
        <v>1</v>
      </c>
      <c r="P267" s="324">
        <v>1</v>
      </c>
      <c r="Q267" s="325"/>
      <c r="R267" s="326"/>
    </row>
    <row r="268" spans="1:19" s="16" customFormat="1" ht="15" customHeight="1">
      <c r="A268" s="53"/>
      <c r="B268" s="47"/>
      <c r="C268" s="52"/>
      <c r="D268" s="47"/>
      <c r="E268" s="52"/>
      <c r="F268" s="52"/>
      <c r="G268" s="52"/>
      <c r="H268" s="628" t="s">
        <v>209</v>
      </c>
      <c r="I268" s="636" t="s">
        <v>650</v>
      </c>
      <c r="J268" s="150" t="s">
        <v>645</v>
      </c>
      <c r="K268" s="138" t="s">
        <v>226</v>
      </c>
      <c r="L268" s="44">
        <v>6</v>
      </c>
      <c r="M268" s="44">
        <v>14</v>
      </c>
      <c r="N268" s="53" t="s">
        <v>465</v>
      </c>
      <c r="O268" s="322">
        <v>1</v>
      </c>
      <c r="P268" s="324"/>
      <c r="Q268" s="325"/>
      <c r="R268" s="326"/>
      <c r="S268" s="53"/>
    </row>
    <row r="269" spans="1:19" s="16" customFormat="1" ht="15" customHeight="1">
      <c r="A269" s="53"/>
      <c r="B269" s="47"/>
      <c r="C269" s="52"/>
      <c r="D269" s="47"/>
      <c r="E269" s="52"/>
      <c r="F269" s="52"/>
      <c r="G269" s="52"/>
      <c r="H269" s="628"/>
      <c r="I269" s="636"/>
      <c r="J269" s="150" t="s">
        <v>646</v>
      </c>
      <c r="K269" s="138" t="s">
        <v>285</v>
      </c>
      <c r="L269" s="44">
        <v>7</v>
      </c>
      <c r="M269" s="44">
        <v>12</v>
      </c>
      <c r="N269" s="53" t="s">
        <v>465</v>
      </c>
      <c r="O269" s="322">
        <v>1</v>
      </c>
      <c r="P269" s="324"/>
      <c r="Q269" s="325"/>
      <c r="R269" s="326"/>
      <c r="S269" s="53"/>
    </row>
    <row r="270" spans="1:19" s="16" customFormat="1" ht="13.5">
      <c r="A270" s="53"/>
      <c r="B270" s="57"/>
      <c r="C270" s="55"/>
      <c r="D270" s="55"/>
      <c r="E270" s="52"/>
      <c r="F270" s="52"/>
      <c r="G270" s="52"/>
      <c r="H270" s="628"/>
      <c r="I270" s="636"/>
      <c r="J270" s="150" t="s">
        <v>646</v>
      </c>
      <c r="K270" s="138" t="s">
        <v>293</v>
      </c>
      <c r="L270" s="44">
        <v>1</v>
      </c>
      <c r="M270" s="44">
        <v>30</v>
      </c>
      <c r="N270" s="53" t="s">
        <v>465</v>
      </c>
      <c r="O270" s="322">
        <v>1</v>
      </c>
      <c r="P270" s="324">
        <v>1</v>
      </c>
      <c r="Q270" s="325"/>
      <c r="R270" s="326"/>
      <c r="S270" s="53"/>
    </row>
    <row r="271" spans="1:19" s="16" customFormat="1" ht="13.5">
      <c r="A271" s="53"/>
      <c r="B271" s="57"/>
      <c r="C271" s="55"/>
      <c r="D271" s="55"/>
      <c r="E271" s="52"/>
      <c r="F271" s="52"/>
      <c r="G271" s="52"/>
      <c r="H271" s="628"/>
      <c r="I271" s="636"/>
      <c r="J271" s="150" t="s">
        <v>647</v>
      </c>
      <c r="K271" s="138" t="s">
        <v>286</v>
      </c>
      <c r="L271" s="44">
        <v>7</v>
      </c>
      <c r="M271" s="44">
        <v>12</v>
      </c>
      <c r="N271" s="53" t="s">
        <v>465</v>
      </c>
      <c r="O271" s="322">
        <v>1</v>
      </c>
      <c r="P271" s="324"/>
      <c r="Q271" s="325"/>
      <c r="R271" s="326"/>
      <c r="S271" s="53"/>
    </row>
    <row r="272" spans="1:19" s="16" customFormat="1" ht="14.25" customHeight="1">
      <c r="A272" s="53"/>
      <c r="B272" s="57"/>
      <c r="C272" s="55"/>
      <c r="D272" s="55"/>
      <c r="E272" s="52"/>
      <c r="F272" s="52"/>
      <c r="G272" s="52"/>
      <c r="H272" s="628"/>
      <c r="I272" s="636"/>
      <c r="J272" s="150" t="s">
        <v>647</v>
      </c>
      <c r="K272" s="138" t="s">
        <v>292</v>
      </c>
      <c r="L272" s="44">
        <v>1</v>
      </c>
      <c r="M272" s="44">
        <v>30</v>
      </c>
      <c r="N272" s="53" t="s">
        <v>465</v>
      </c>
      <c r="O272" s="322">
        <v>1</v>
      </c>
      <c r="P272" s="324">
        <v>1</v>
      </c>
      <c r="Q272" s="325"/>
      <c r="R272" s="326"/>
      <c r="S272" s="53"/>
    </row>
    <row r="273" spans="1:19" s="16" customFormat="1" ht="13.5">
      <c r="A273" s="53"/>
      <c r="B273" s="57"/>
      <c r="C273" s="55"/>
      <c r="D273" s="55"/>
      <c r="E273" s="55"/>
      <c r="F273" s="55"/>
      <c r="G273" s="52"/>
      <c r="H273" s="628"/>
      <c r="I273" s="636"/>
      <c r="J273" s="150" t="s">
        <v>648</v>
      </c>
      <c r="K273" s="149" t="s">
        <v>597</v>
      </c>
      <c r="L273" s="44">
        <v>4</v>
      </c>
      <c r="M273" s="44">
        <v>18</v>
      </c>
      <c r="N273" s="53" t="s">
        <v>465</v>
      </c>
      <c r="O273" s="322">
        <v>1</v>
      </c>
      <c r="P273" s="324"/>
      <c r="Q273" s="325"/>
      <c r="R273" s="326"/>
      <c r="S273" s="53"/>
    </row>
    <row r="274" spans="1:19" s="16" customFormat="1" ht="27">
      <c r="A274" s="53"/>
      <c r="B274" s="57"/>
      <c r="C274" s="55"/>
      <c r="D274" s="55"/>
      <c r="E274" s="391"/>
      <c r="F274" s="391"/>
      <c r="G274" s="52"/>
      <c r="H274" s="138" t="s">
        <v>209</v>
      </c>
      <c r="I274" s="147" t="s">
        <v>661</v>
      </c>
      <c r="J274" s="150" t="s">
        <v>662</v>
      </c>
      <c r="K274" s="149" t="s">
        <v>234</v>
      </c>
      <c r="L274" s="44">
        <v>8</v>
      </c>
      <c r="M274" s="146" t="s">
        <v>152</v>
      </c>
      <c r="N274" s="53" t="s">
        <v>465</v>
      </c>
      <c r="O274" s="322">
        <v>1</v>
      </c>
      <c r="P274" s="324"/>
      <c r="Q274" s="325"/>
      <c r="R274" s="326"/>
      <c r="S274" s="53"/>
    </row>
    <row r="275" spans="1:19" s="16" customFormat="1" ht="13.5">
      <c r="A275" s="53"/>
      <c r="B275" s="118"/>
      <c r="C275" s="36"/>
      <c r="D275" s="36"/>
      <c r="E275" s="36"/>
      <c r="F275" s="36"/>
      <c r="G275" s="53"/>
      <c r="H275" s="639" t="s">
        <v>276</v>
      </c>
      <c r="I275" s="624" t="s">
        <v>716</v>
      </c>
      <c r="J275" s="153">
        <v>41035</v>
      </c>
      <c r="K275" s="149" t="s">
        <v>226</v>
      </c>
      <c r="L275" s="44" t="s">
        <v>704</v>
      </c>
      <c r="M275" s="44" t="s">
        <v>152</v>
      </c>
      <c r="N275" s="53" t="s">
        <v>465</v>
      </c>
      <c r="O275" s="53">
        <v>1</v>
      </c>
      <c r="P275" s="324"/>
      <c r="Q275" s="325"/>
      <c r="R275" s="326"/>
      <c r="S275" s="53"/>
    </row>
    <row r="276" spans="1:19" s="16" customFormat="1" ht="13.5">
      <c r="A276" s="53"/>
      <c r="B276" s="118"/>
      <c r="C276" s="36"/>
      <c r="D276" s="36"/>
      <c r="E276" s="36"/>
      <c r="F276" s="36"/>
      <c r="G276" s="53"/>
      <c r="H276" s="639"/>
      <c r="I276" s="615"/>
      <c r="J276" s="153">
        <v>41036</v>
      </c>
      <c r="K276" s="151" t="s">
        <v>284</v>
      </c>
      <c r="L276" s="44">
        <v>5</v>
      </c>
      <c r="M276" s="44" t="s">
        <v>152</v>
      </c>
      <c r="N276" s="53" t="s">
        <v>465</v>
      </c>
      <c r="O276" s="53">
        <v>1</v>
      </c>
      <c r="P276" s="324"/>
      <c r="Q276" s="325"/>
      <c r="R276" s="326"/>
      <c r="S276" s="53"/>
    </row>
    <row r="277" spans="1:19" s="16" customFormat="1" ht="13.5">
      <c r="A277" s="53"/>
      <c r="B277" s="118"/>
      <c r="C277" s="36"/>
      <c r="D277" s="36"/>
      <c r="E277" s="36"/>
      <c r="F277" s="36"/>
      <c r="G277" s="53"/>
      <c r="H277" s="639"/>
      <c r="I277" s="615"/>
      <c r="J277" s="153">
        <v>41037</v>
      </c>
      <c r="K277" s="151" t="s">
        <v>213</v>
      </c>
      <c r="L277" s="44">
        <v>1</v>
      </c>
      <c r="M277" s="44" t="s">
        <v>152</v>
      </c>
      <c r="N277" s="53" t="s">
        <v>415</v>
      </c>
      <c r="O277" s="53">
        <v>1</v>
      </c>
      <c r="P277" s="324">
        <v>1</v>
      </c>
      <c r="Q277" s="325"/>
      <c r="R277" s="326"/>
      <c r="S277" s="53"/>
    </row>
    <row r="278" spans="1:19" s="16" customFormat="1" ht="13.5">
      <c r="A278" s="53"/>
      <c r="B278" s="118"/>
      <c r="C278" s="36"/>
      <c r="D278" s="36"/>
      <c r="E278" s="36"/>
      <c r="F278" s="36"/>
      <c r="G278" s="53"/>
      <c r="H278" s="639"/>
      <c r="I278" s="615"/>
      <c r="J278" s="153">
        <v>41038</v>
      </c>
      <c r="K278" s="151" t="s">
        <v>696</v>
      </c>
      <c r="L278" s="44">
        <v>2</v>
      </c>
      <c r="M278" s="44" t="s">
        <v>152</v>
      </c>
      <c r="N278" s="53" t="s">
        <v>415</v>
      </c>
      <c r="O278" s="53">
        <v>1</v>
      </c>
      <c r="P278" s="324"/>
      <c r="Q278" s="325">
        <v>1</v>
      </c>
      <c r="R278" s="326"/>
      <c r="S278" s="53"/>
    </row>
    <row r="279" spans="1:19" s="16" customFormat="1" ht="13.5">
      <c r="A279" s="53"/>
      <c r="B279" s="118"/>
      <c r="C279" s="36"/>
      <c r="D279" s="36"/>
      <c r="E279" s="36"/>
      <c r="F279" s="36"/>
      <c r="G279" s="53"/>
      <c r="H279" s="639"/>
      <c r="I279" s="609"/>
      <c r="J279" s="153" t="s">
        <v>698</v>
      </c>
      <c r="K279" s="151" t="s">
        <v>706</v>
      </c>
      <c r="L279" s="44">
        <v>8</v>
      </c>
      <c r="M279" s="44">
        <v>30</v>
      </c>
      <c r="N279" s="53" t="s">
        <v>465</v>
      </c>
      <c r="O279" s="53">
        <v>1</v>
      </c>
      <c r="P279" s="324"/>
      <c r="Q279" s="325"/>
      <c r="R279" s="326"/>
      <c r="S279" s="53"/>
    </row>
    <row r="280" spans="1:19" s="16" customFormat="1" ht="13.5">
      <c r="A280" s="53"/>
      <c r="B280" s="118"/>
      <c r="C280" s="36"/>
      <c r="D280" s="36"/>
      <c r="E280" s="36"/>
      <c r="F280" s="36"/>
      <c r="G280" s="53"/>
      <c r="H280" s="639" t="s">
        <v>276</v>
      </c>
      <c r="I280" s="624" t="s">
        <v>717</v>
      </c>
      <c r="J280" s="153">
        <v>41035</v>
      </c>
      <c r="K280" s="149" t="s">
        <v>226</v>
      </c>
      <c r="L280" s="44" t="s">
        <v>705</v>
      </c>
      <c r="M280" s="44" t="s">
        <v>152</v>
      </c>
      <c r="N280" s="53" t="s">
        <v>465</v>
      </c>
      <c r="O280" s="322">
        <v>1</v>
      </c>
      <c r="P280" s="324"/>
      <c r="Q280" s="325"/>
      <c r="R280" s="326"/>
      <c r="S280" s="53"/>
    </row>
    <row r="281" spans="1:19" s="16" customFormat="1" ht="13.5">
      <c r="A281" s="53"/>
      <c r="B281" s="118"/>
      <c r="C281" s="36"/>
      <c r="D281" s="36"/>
      <c r="E281" s="36"/>
      <c r="F281" s="36"/>
      <c r="G281" s="53"/>
      <c r="H281" s="639"/>
      <c r="I281" s="615"/>
      <c r="J281" s="153">
        <v>41036</v>
      </c>
      <c r="K281" s="151" t="s">
        <v>284</v>
      </c>
      <c r="L281" s="44">
        <v>5</v>
      </c>
      <c r="M281" s="44">
        <v>16</v>
      </c>
      <c r="N281" s="53" t="s">
        <v>465</v>
      </c>
      <c r="O281" s="322">
        <v>1</v>
      </c>
      <c r="P281" s="324"/>
      <c r="Q281" s="325"/>
      <c r="R281" s="326"/>
      <c r="S281" s="53"/>
    </row>
    <row r="282" spans="1:19" s="16" customFormat="1" ht="13.5">
      <c r="A282" s="53"/>
      <c r="B282" s="118"/>
      <c r="C282" s="36"/>
      <c r="D282" s="36"/>
      <c r="E282" s="36"/>
      <c r="F282" s="36"/>
      <c r="G282" s="53"/>
      <c r="H282" s="639"/>
      <c r="I282" s="615"/>
      <c r="J282" s="153">
        <v>41037</v>
      </c>
      <c r="K282" s="151" t="s">
        <v>213</v>
      </c>
      <c r="L282" s="44">
        <v>1</v>
      </c>
      <c r="M282" s="44">
        <v>30</v>
      </c>
      <c r="N282" s="53" t="s">
        <v>465</v>
      </c>
      <c r="O282" s="322">
        <v>1</v>
      </c>
      <c r="P282" s="324">
        <v>1</v>
      </c>
      <c r="Q282" s="325"/>
      <c r="R282" s="326"/>
      <c r="S282" s="53"/>
    </row>
    <row r="283" spans="1:19" s="16" customFormat="1" ht="13.5">
      <c r="A283" s="53"/>
      <c r="B283" s="118"/>
      <c r="C283" s="36"/>
      <c r="D283" s="36"/>
      <c r="E283" s="36"/>
      <c r="F283" s="36"/>
      <c r="G283" s="53"/>
      <c r="H283" s="639"/>
      <c r="I283" s="615"/>
      <c r="J283" s="153">
        <v>41038</v>
      </c>
      <c r="K283" s="151" t="s">
        <v>696</v>
      </c>
      <c r="L283" s="44">
        <v>2</v>
      </c>
      <c r="M283" s="44">
        <v>26</v>
      </c>
      <c r="N283" s="53" t="s">
        <v>465</v>
      </c>
      <c r="O283" s="322">
        <v>1</v>
      </c>
      <c r="P283" s="324"/>
      <c r="Q283" s="325">
        <v>1</v>
      </c>
      <c r="R283" s="326"/>
      <c r="S283" s="53"/>
    </row>
    <row r="284" spans="1:18" ht="13.5">
      <c r="A284" s="53"/>
      <c r="B284" s="57"/>
      <c r="C284" s="55"/>
      <c r="D284" s="55"/>
      <c r="E284" s="55"/>
      <c r="F284" s="55"/>
      <c r="H284" s="138" t="s">
        <v>209</v>
      </c>
      <c r="I284" s="151" t="s">
        <v>651</v>
      </c>
      <c r="J284" s="140">
        <v>41054</v>
      </c>
      <c r="K284" s="138" t="s">
        <v>652</v>
      </c>
      <c r="L284" s="44">
        <v>2</v>
      </c>
      <c r="M284" s="44">
        <v>26</v>
      </c>
      <c r="N284" s="53" t="s">
        <v>465</v>
      </c>
      <c r="O284" s="322">
        <v>1</v>
      </c>
      <c r="P284" s="324"/>
      <c r="Q284" s="325">
        <v>1</v>
      </c>
      <c r="R284" s="326"/>
    </row>
    <row r="285" spans="1:18" ht="13.5">
      <c r="A285" s="53"/>
      <c r="B285" s="57"/>
      <c r="C285" s="55"/>
      <c r="D285" s="55"/>
      <c r="E285" s="55"/>
      <c r="F285" s="55"/>
      <c r="G285" s="55"/>
      <c r="H285" s="628" t="s">
        <v>209</v>
      </c>
      <c r="I285" s="636" t="s">
        <v>656</v>
      </c>
      <c r="J285" s="140">
        <v>41055</v>
      </c>
      <c r="K285" s="143" t="s">
        <v>579</v>
      </c>
      <c r="L285" s="44">
        <v>4</v>
      </c>
      <c r="M285" s="44">
        <v>18</v>
      </c>
      <c r="N285" s="53" t="s">
        <v>465</v>
      </c>
      <c r="O285" s="322">
        <v>1</v>
      </c>
      <c r="P285" s="324"/>
      <c r="Q285" s="325"/>
      <c r="R285" s="326"/>
    </row>
    <row r="286" spans="1:18" ht="13.5">
      <c r="A286" s="53"/>
      <c r="B286" s="57"/>
      <c r="C286" s="55"/>
      <c r="D286" s="55"/>
      <c r="E286" s="55"/>
      <c r="F286" s="55"/>
      <c r="G286" s="55"/>
      <c r="H286" s="628"/>
      <c r="I286" s="636"/>
      <c r="J286" s="140">
        <v>41055</v>
      </c>
      <c r="K286" s="143" t="s">
        <v>654</v>
      </c>
      <c r="L286" s="44">
        <v>1</v>
      </c>
      <c r="M286" s="44">
        <v>30</v>
      </c>
      <c r="N286" s="53" t="s">
        <v>415</v>
      </c>
      <c r="O286" s="322">
        <v>1</v>
      </c>
      <c r="P286" s="324">
        <v>1</v>
      </c>
      <c r="Q286" s="325"/>
      <c r="R286" s="326"/>
    </row>
    <row r="287" spans="1:18" ht="13.5">
      <c r="A287" s="53"/>
      <c r="B287" s="57"/>
      <c r="C287" s="55"/>
      <c r="D287" s="55"/>
      <c r="E287" s="55"/>
      <c r="F287" s="55"/>
      <c r="G287" s="55"/>
      <c r="H287" s="628"/>
      <c r="I287" s="636"/>
      <c r="J287" s="140">
        <v>41056</v>
      </c>
      <c r="K287" s="143" t="s">
        <v>580</v>
      </c>
      <c r="L287" s="44">
        <v>4</v>
      </c>
      <c r="M287" s="44">
        <v>18</v>
      </c>
      <c r="N287" s="53" t="s">
        <v>465</v>
      </c>
      <c r="O287" s="322">
        <v>1</v>
      </c>
      <c r="P287" s="324"/>
      <c r="Q287" s="325"/>
      <c r="R287" s="326"/>
    </row>
    <row r="288" spans="1:18" ht="13.5">
      <c r="A288" s="53"/>
      <c r="B288" s="57"/>
      <c r="C288" s="55"/>
      <c r="D288" s="55"/>
      <c r="E288" s="55"/>
      <c r="F288" s="55"/>
      <c r="G288" s="55"/>
      <c r="H288" s="628"/>
      <c r="I288" s="636"/>
      <c r="J288" s="140">
        <v>41056</v>
      </c>
      <c r="K288" s="143" t="s">
        <v>655</v>
      </c>
      <c r="L288" s="44">
        <v>1</v>
      </c>
      <c r="M288" s="44">
        <v>30</v>
      </c>
      <c r="N288" s="53" t="s">
        <v>415</v>
      </c>
      <c r="O288" s="322">
        <v>1</v>
      </c>
      <c r="P288" s="324">
        <v>1</v>
      </c>
      <c r="Q288" s="325"/>
      <c r="R288" s="326"/>
    </row>
    <row r="289" spans="1:22" s="16" customFormat="1" ht="19.5" customHeight="1">
      <c r="A289" s="53"/>
      <c r="B289" s="57"/>
      <c r="C289" s="55"/>
      <c r="D289" s="55"/>
      <c r="E289" s="55"/>
      <c r="F289" s="55"/>
      <c r="G289" s="55"/>
      <c r="H289" s="628" t="s">
        <v>209</v>
      </c>
      <c r="I289" s="619" t="s">
        <v>724</v>
      </c>
      <c r="J289" s="150" t="s">
        <v>685</v>
      </c>
      <c r="K289" s="149" t="s">
        <v>692</v>
      </c>
      <c r="L289" s="44">
        <v>2</v>
      </c>
      <c r="M289" s="44" t="s">
        <v>152</v>
      </c>
      <c r="N289" s="53" t="s">
        <v>689</v>
      </c>
      <c r="O289" s="53"/>
      <c r="P289" s="47"/>
      <c r="Q289" s="47"/>
      <c r="R289" s="47"/>
      <c r="S289" s="323">
        <v>1</v>
      </c>
      <c r="T289" s="324"/>
      <c r="U289" s="325">
        <v>1</v>
      </c>
      <c r="V289" s="326"/>
    </row>
    <row r="290" spans="1:22" s="16" customFormat="1" ht="19.5" customHeight="1">
      <c r="A290" s="53"/>
      <c r="B290" s="57"/>
      <c r="C290" s="55"/>
      <c r="D290" s="55"/>
      <c r="E290" s="55"/>
      <c r="F290" s="55"/>
      <c r="G290" s="55"/>
      <c r="H290" s="628"/>
      <c r="I290" s="638"/>
      <c r="J290" s="150" t="s">
        <v>686</v>
      </c>
      <c r="K290" s="149" t="s">
        <v>690</v>
      </c>
      <c r="L290" s="44">
        <v>2</v>
      </c>
      <c r="M290" s="44" t="s">
        <v>152</v>
      </c>
      <c r="N290" s="53" t="s">
        <v>689</v>
      </c>
      <c r="O290" s="53"/>
      <c r="P290" s="47"/>
      <c r="Q290" s="47"/>
      <c r="R290" s="47"/>
      <c r="S290" s="323">
        <v>1</v>
      </c>
      <c r="T290" s="324"/>
      <c r="U290" s="325">
        <v>1</v>
      </c>
      <c r="V290" s="326"/>
    </row>
    <row r="291" spans="1:22" s="16" customFormat="1" ht="19.5" customHeight="1">
      <c r="A291" s="53"/>
      <c r="B291" s="57"/>
      <c r="C291" s="55"/>
      <c r="D291" s="55"/>
      <c r="E291" s="55"/>
      <c r="F291" s="55"/>
      <c r="G291" s="55"/>
      <c r="H291" s="628"/>
      <c r="I291" s="638"/>
      <c r="J291" s="150" t="s">
        <v>687</v>
      </c>
      <c r="K291" s="16" t="s">
        <v>691</v>
      </c>
      <c r="L291" s="44">
        <v>2</v>
      </c>
      <c r="M291" s="44" t="s">
        <v>152</v>
      </c>
      <c r="N291" s="53" t="s">
        <v>689</v>
      </c>
      <c r="O291" s="53"/>
      <c r="P291" s="47"/>
      <c r="Q291" s="47"/>
      <c r="R291" s="47"/>
      <c r="S291" s="323">
        <v>1</v>
      </c>
      <c r="T291" s="324"/>
      <c r="U291" s="325">
        <v>1</v>
      </c>
      <c r="V291" s="326"/>
    </row>
    <row r="292" spans="1:22" s="16" customFormat="1" ht="19.5" customHeight="1">
      <c r="A292" s="53"/>
      <c r="B292" s="57"/>
      <c r="C292" s="55"/>
      <c r="D292" s="55"/>
      <c r="E292" s="55"/>
      <c r="F292" s="55"/>
      <c r="G292" s="55"/>
      <c r="H292" s="628"/>
      <c r="I292" s="638"/>
      <c r="J292" s="150" t="s">
        <v>688</v>
      </c>
      <c r="K292" s="149" t="s">
        <v>693</v>
      </c>
      <c r="L292" s="44">
        <v>3</v>
      </c>
      <c r="M292" s="44" t="s">
        <v>152</v>
      </c>
      <c r="N292" s="53" t="s">
        <v>689</v>
      </c>
      <c r="O292" s="53"/>
      <c r="P292" s="47"/>
      <c r="Q292" s="47"/>
      <c r="R292" s="47"/>
      <c r="S292" s="323">
        <v>1</v>
      </c>
      <c r="T292" s="324"/>
      <c r="U292" s="325"/>
      <c r="V292" s="326">
        <v>1</v>
      </c>
    </row>
    <row r="293" spans="1:19" s="16" customFormat="1" ht="15" customHeight="1">
      <c r="A293" s="53"/>
      <c r="B293" s="47"/>
      <c r="C293" s="52"/>
      <c r="D293" s="47"/>
      <c r="E293" s="52"/>
      <c r="F293" s="52"/>
      <c r="G293" s="52"/>
      <c r="H293" s="628" t="s">
        <v>209</v>
      </c>
      <c r="I293" s="636" t="s">
        <v>660</v>
      </c>
      <c r="J293" s="150" t="s">
        <v>657</v>
      </c>
      <c r="K293" s="138" t="s">
        <v>226</v>
      </c>
      <c r="L293" s="44">
        <v>1</v>
      </c>
      <c r="M293" s="44">
        <v>30</v>
      </c>
      <c r="N293" s="53" t="s">
        <v>415</v>
      </c>
      <c r="O293" s="322">
        <v>1</v>
      </c>
      <c r="P293" s="324"/>
      <c r="Q293" s="325"/>
      <c r="R293" s="326"/>
      <c r="S293" s="53"/>
    </row>
    <row r="294" spans="1:19" s="16" customFormat="1" ht="15" customHeight="1">
      <c r="A294" s="53"/>
      <c r="B294" s="47"/>
      <c r="C294" s="52"/>
      <c r="D294" s="47"/>
      <c r="E294" s="52"/>
      <c r="F294" s="52"/>
      <c r="G294" s="52"/>
      <c r="H294" s="628"/>
      <c r="I294" s="636"/>
      <c r="J294" s="150" t="s">
        <v>658</v>
      </c>
      <c r="K294" s="138" t="s">
        <v>285</v>
      </c>
      <c r="L294" s="44">
        <v>5</v>
      </c>
      <c r="M294" s="44">
        <v>16</v>
      </c>
      <c r="N294" s="53" t="s">
        <v>465</v>
      </c>
      <c r="O294" s="322">
        <v>1</v>
      </c>
      <c r="P294" s="324"/>
      <c r="Q294" s="325"/>
      <c r="R294" s="326"/>
      <c r="S294" s="53"/>
    </row>
    <row r="295" spans="1:19" s="16" customFormat="1" ht="13.5">
      <c r="A295" s="53"/>
      <c r="B295" s="57"/>
      <c r="C295" s="55"/>
      <c r="D295" s="55"/>
      <c r="E295" s="52"/>
      <c r="F295" s="52"/>
      <c r="G295" s="52"/>
      <c r="H295" s="628"/>
      <c r="I295" s="636"/>
      <c r="J295" s="150" t="s">
        <v>658</v>
      </c>
      <c r="K295" s="138" t="s">
        <v>293</v>
      </c>
      <c r="L295" s="44">
        <v>1</v>
      </c>
      <c r="M295" s="44">
        <v>30</v>
      </c>
      <c r="N295" s="53" t="s">
        <v>465</v>
      </c>
      <c r="O295" s="322">
        <v>1</v>
      </c>
      <c r="P295" s="324">
        <v>1</v>
      </c>
      <c r="Q295" s="325"/>
      <c r="R295" s="326"/>
      <c r="S295" s="53"/>
    </row>
    <row r="296" spans="1:19" s="16" customFormat="1" ht="13.5">
      <c r="A296" s="53"/>
      <c r="B296" s="57"/>
      <c r="C296" s="55"/>
      <c r="D296" s="55"/>
      <c r="E296" s="52"/>
      <c r="F296" s="52"/>
      <c r="G296" s="52"/>
      <c r="H296" s="628"/>
      <c r="I296" s="636"/>
      <c r="J296" s="150" t="s">
        <v>659</v>
      </c>
      <c r="K296" s="138" t="s">
        <v>286</v>
      </c>
      <c r="L296" s="44">
        <v>7</v>
      </c>
      <c r="M296" s="44">
        <v>12</v>
      </c>
      <c r="N296" s="53" t="s">
        <v>465</v>
      </c>
      <c r="O296" s="322">
        <v>1</v>
      </c>
      <c r="P296" s="324"/>
      <c r="Q296" s="325"/>
      <c r="R296" s="326"/>
      <c r="S296" s="53"/>
    </row>
    <row r="297" spans="1:19" s="16" customFormat="1" ht="14.25" customHeight="1">
      <c r="A297" s="53"/>
      <c r="B297" s="57"/>
      <c r="C297" s="55"/>
      <c r="D297" s="55"/>
      <c r="E297" s="52"/>
      <c r="F297" s="52"/>
      <c r="G297" s="52"/>
      <c r="H297" s="628"/>
      <c r="I297" s="636"/>
      <c r="J297" s="150" t="s">
        <v>659</v>
      </c>
      <c r="K297" s="138" t="s">
        <v>292</v>
      </c>
      <c r="L297" s="44">
        <v>1</v>
      </c>
      <c r="M297" s="44">
        <v>30</v>
      </c>
      <c r="N297" s="53" t="s">
        <v>465</v>
      </c>
      <c r="O297" s="322">
        <v>1</v>
      </c>
      <c r="P297" s="324">
        <v>1</v>
      </c>
      <c r="Q297" s="325"/>
      <c r="R297" s="326"/>
      <c r="S297" s="53"/>
    </row>
    <row r="298" spans="1:22" ht="15" customHeight="1">
      <c r="A298" s="53"/>
      <c r="B298" s="57"/>
      <c r="C298" s="55"/>
      <c r="D298" s="55"/>
      <c r="E298" s="55"/>
      <c r="F298" s="55"/>
      <c r="G298" s="55"/>
      <c r="H298" s="628" t="s">
        <v>209</v>
      </c>
      <c r="I298" s="638" t="s">
        <v>673</v>
      </c>
      <c r="J298" s="140">
        <v>41095</v>
      </c>
      <c r="K298" s="149" t="s">
        <v>666</v>
      </c>
      <c r="L298" s="44">
        <v>11</v>
      </c>
      <c r="M298" s="44" t="s">
        <v>152</v>
      </c>
      <c r="N298" s="52" t="s">
        <v>663</v>
      </c>
      <c r="P298" s="47"/>
      <c r="Q298" s="47"/>
      <c r="R298" s="47"/>
      <c r="S298" s="323">
        <v>1</v>
      </c>
      <c r="T298" s="324"/>
      <c r="U298" s="325"/>
      <c r="V298" s="326"/>
    </row>
    <row r="299" spans="1:22" ht="15" customHeight="1">
      <c r="A299" s="53"/>
      <c r="B299" s="57"/>
      <c r="C299" s="55"/>
      <c r="D299" s="55"/>
      <c r="E299" s="55"/>
      <c r="F299" s="55"/>
      <c r="G299" s="55"/>
      <c r="H299" s="628"/>
      <c r="I299" s="638"/>
      <c r="J299" s="140">
        <v>41096</v>
      </c>
      <c r="K299" s="149" t="s">
        <v>665</v>
      </c>
      <c r="L299" s="44">
        <v>16</v>
      </c>
      <c r="M299" s="44" t="s">
        <v>152</v>
      </c>
      <c r="N299" s="52" t="s">
        <v>663</v>
      </c>
      <c r="P299" s="47"/>
      <c r="Q299" s="47"/>
      <c r="R299" s="47"/>
      <c r="S299" s="323">
        <v>1</v>
      </c>
      <c r="T299" s="324"/>
      <c r="U299" s="325"/>
      <c r="V299" s="326"/>
    </row>
    <row r="300" spans="1:22" ht="13.5">
      <c r="A300" s="53"/>
      <c r="B300" s="57"/>
      <c r="C300" s="55"/>
      <c r="D300" s="55"/>
      <c r="E300" s="55"/>
      <c r="F300" s="55"/>
      <c r="G300" s="55"/>
      <c r="H300" s="628"/>
      <c r="I300" s="638"/>
      <c r="J300" s="140">
        <v>41096</v>
      </c>
      <c r="K300" s="47" t="s">
        <v>669</v>
      </c>
      <c r="L300" s="44">
        <v>3</v>
      </c>
      <c r="M300" s="44" t="s">
        <v>152</v>
      </c>
      <c r="N300" s="52" t="s">
        <v>663</v>
      </c>
      <c r="P300" s="47"/>
      <c r="Q300" s="47"/>
      <c r="R300" s="47"/>
      <c r="S300" s="323">
        <v>1</v>
      </c>
      <c r="T300" s="324"/>
      <c r="U300" s="325"/>
      <c r="V300" s="326">
        <v>1</v>
      </c>
    </row>
    <row r="301" spans="1:22" ht="13.5">
      <c r="A301" s="53"/>
      <c r="B301" s="57"/>
      <c r="C301" s="55"/>
      <c r="D301" s="55"/>
      <c r="E301" s="55"/>
      <c r="F301" s="55"/>
      <c r="G301" s="55"/>
      <c r="H301" s="628"/>
      <c r="I301" s="638"/>
      <c r="J301" s="140">
        <v>41097</v>
      </c>
      <c r="K301" s="149" t="s">
        <v>667</v>
      </c>
      <c r="L301" s="44">
        <v>10</v>
      </c>
      <c r="M301" s="44" t="s">
        <v>152</v>
      </c>
      <c r="N301" s="52" t="s">
        <v>663</v>
      </c>
      <c r="P301" s="47"/>
      <c r="Q301" s="47"/>
      <c r="R301" s="47"/>
      <c r="S301" s="323">
        <v>1</v>
      </c>
      <c r="T301" s="324"/>
      <c r="U301" s="325"/>
      <c r="V301" s="326"/>
    </row>
    <row r="302" spans="1:22" ht="13.5">
      <c r="A302" s="53"/>
      <c r="B302" s="57"/>
      <c r="C302" s="55"/>
      <c r="D302" s="55"/>
      <c r="E302" s="55"/>
      <c r="F302" s="55"/>
      <c r="G302" s="55"/>
      <c r="H302" s="628"/>
      <c r="I302" s="638"/>
      <c r="J302" s="140">
        <v>41098</v>
      </c>
      <c r="K302" s="149" t="s">
        <v>668</v>
      </c>
      <c r="L302" s="44">
        <v>1</v>
      </c>
      <c r="M302" s="44" t="s">
        <v>152</v>
      </c>
      <c r="N302" s="52" t="s">
        <v>415</v>
      </c>
      <c r="P302" s="47"/>
      <c r="Q302" s="47"/>
      <c r="R302" s="47"/>
      <c r="S302" s="323">
        <v>1</v>
      </c>
      <c r="T302" s="324">
        <v>1</v>
      </c>
      <c r="U302" s="325"/>
      <c r="V302" s="326"/>
    </row>
    <row r="303" spans="1:22" ht="13.5">
      <c r="A303" s="53"/>
      <c r="B303" s="57"/>
      <c r="C303" s="55"/>
      <c r="D303" s="55"/>
      <c r="E303" s="55"/>
      <c r="F303" s="55"/>
      <c r="G303" s="55"/>
      <c r="H303" s="628"/>
      <c r="I303" s="638"/>
      <c r="J303" s="60" t="s">
        <v>670</v>
      </c>
      <c r="K303" s="133" t="s">
        <v>674</v>
      </c>
      <c r="L303" s="44">
        <v>8</v>
      </c>
      <c r="M303" s="44" t="s">
        <v>152</v>
      </c>
      <c r="N303" s="52" t="s">
        <v>663</v>
      </c>
      <c r="P303" s="47"/>
      <c r="Q303" s="47"/>
      <c r="R303" s="47"/>
      <c r="S303" s="323">
        <v>1</v>
      </c>
      <c r="T303" s="324"/>
      <c r="U303" s="325"/>
      <c r="V303" s="326"/>
    </row>
    <row r="304" spans="1:22" s="16" customFormat="1" ht="15" customHeight="1">
      <c r="A304" s="53"/>
      <c r="B304" s="57"/>
      <c r="C304" s="55"/>
      <c r="D304" s="55"/>
      <c r="E304" s="55"/>
      <c r="F304" s="55"/>
      <c r="G304" s="55"/>
      <c r="H304" s="628" t="s">
        <v>276</v>
      </c>
      <c r="I304" s="638" t="s">
        <v>695</v>
      </c>
      <c r="J304" s="140">
        <v>41102</v>
      </c>
      <c r="K304" s="149" t="s">
        <v>682</v>
      </c>
      <c r="L304" s="44">
        <v>4</v>
      </c>
      <c r="M304" s="44" t="s">
        <v>152</v>
      </c>
      <c r="N304" s="52" t="s">
        <v>663</v>
      </c>
      <c r="O304" s="53"/>
      <c r="P304" s="47"/>
      <c r="Q304" s="47"/>
      <c r="R304" s="47"/>
      <c r="S304" s="323">
        <v>1</v>
      </c>
      <c r="T304" s="324"/>
      <c r="U304" s="325"/>
      <c r="V304" s="326"/>
    </row>
    <row r="305" spans="1:22" s="16" customFormat="1" ht="13.5">
      <c r="A305" s="53"/>
      <c r="B305" s="57"/>
      <c r="C305" s="55"/>
      <c r="D305" s="55"/>
      <c r="E305" s="55"/>
      <c r="F305" s="55"/>
      <c r="G305" s="55"/>
      <c r="H305" s="628"/>
      <c r="I305" s="661"/>
      <c r="J305" s="140">
        <v>41103</v>
      </c>
      <c r="K305" s="149" t="s">
        <v>681</v>
      </c>
      <c r="L305" s="44">
        <v>2</v>
      </c>
      <c r="M305" s="44" t="s">
        <v>152</v>
      </c>
      <c r="N305" s="52" t="s">
        <v>663</v>
      </c>
      <c r="O305" s="53"/>
      <c r="P305" s="47"/>
      <c r="Q305" s="47"/>
      <c r="R305" s="47"/>
      <c r="S305" s="323">
        <v>1</v>
      </c>
      <c r="T305" s="324"/>
      <c r="U305" s="325">
        <v>1</v>
      </c>
      <c r="V305" s="326"/>
    </row>
    <row r="306" spans="1:22" s="16" customFormat="1" ht="13.5">
      <c r="A306" s="53"/>
      <c r="B306" s="57"/>
      <c r="C306" s="55"/>
      <c r="D306" s="55"/>
      <c r="E306" s="55"/>
      <c r="F306" s="55"/>
      <c r="G306" s="55"/>
      <c r="H306" s="628"/>
      <c r="I306" s="661"/>
      <c r="J306" s="140">
        <v>41104</v>
      </c>
      <c r="K306" s="149" t="s">
        <v>683</v>
      </c>
      <c r="L306" s="44">
        <v>4</v>
      </c>
      <c r="M306" s="44" t="s">
        <v>152</v>
      </c>
      <c r="N306" s="52" t="s">
        <v>663</v>
      </c>
      <c r="O306" s="53"/>
      <c r="P306" s="47"/>
      <c r="Q306" s="47"/>
      <c r="R306" s="47"/>
      <c r="S306" s="323">
        <v>1</v>
      </c>
      <c r="T306" s="324"/>
      <c r="U306" s="325"/>
      <c r="V306" s="326"/>
    </row>
    <row r="307" spans="1:22" s="16" customFormat="1" ht="13.5">
      <c r="A307" s="53"/>
      <c r="B307" s="57"/>
      <c r="C307" s="55"/>
      <c r="D307" s="55"/>
      <c r="E307" s="55"/>
      <c r="F307" s="55"/>
      <c r="G307" s="55"/>
      <c r="H307" s="628"/>
      <c r="I307" s="661"/>
      <c r="J307" s="140">
        <v>41105</v>
      </c>
      <c r="K307" s="149" t="s">
        <v>684</v>
      </c>
      <c r="L307" s="44">
        <v>2</v>
      </c>
      <c r="M307" s="44" t="s">
        <v>152</v>
      </c>
      <c r="N307" s="52" t="s">
        <v>663</v>
      </c>
      <c r="O307" s="53"/>
      <c r="P307" s="47"/>
      <c r="Q307" s="47"/>
      <c r="R307" s="47"/>
      <c r="S307" s="323">
        <v>1</v>
      </c>
      <c r="T307" s="324"/>
      <c r="U307" s="325">
        <v>1</v>
      </c>
      <c r="V307" s="326"/>
    </row>
    <row r="308" spans="1:22" s="16" customFormat="1" ht="13.5">
      <c r="A308" s="53"/>
      <c r="C308" s="53"/>
      <c r="D308" s="53"/>
      <c r="E308" s="112"/>
      <c r="F308" s="93"/>
      <c r="G308" s="53"/>
      <c r="H308" s="628"/>
      <c r="I308" s="661"/>
      <c r="J308" s="140" t="s">
        <v>672</v>
      </c>
      <c r="K308" s="149" t="s">
        <v>671</v>
      </c>
      <c r="L308" s="44">
        <v>2</v>
      </c>
      <c r="M308" s="44" t="s">
        <v>152</v>
      </c>
      <c r="N308" s="52" t="s">
        <v>663</v>
      </c>
      <c r="O308" s="53"/>
      <c r="P308" s="47"/>
      <c r="Q308" s="47"/>
      <c r="R308" s="47"/>
      <c r="S308" s="323">
        <v>1</v>
      </c>
      <c r="T308" s="324"/>
      <c r="U308" s="325">
        <v>1</v>
      </c>
      <c r="V308" s="326"/>
    </row>
    <row r="309" spans="1:19" s="76" customFormat="1" ht="13.5">
      <c r="A309" s="55"/>
      <c r="B309" s="57"/>
      <c r="C309" s="55"/>
      <c r="D309" s="55"/>
      <c r="E309" s="63"/>
      <c r="F309" s="55"/>
      <c r="G309" s="55"/>
      <c r="H309" s="57"/>
      <c r="I309" s="111"/>
      <c r="J309" s="75"/>
      <c r="K309" s="148" t="s">
        <v>193</v>
      </c>
      <c r="L309" s="405"/>
      <c r="M309" s="184">
        <f>SUM(M236:M273)</f>
        <v>432</v>
      </c>
      <c r="N309" s="186"/>
      <c r="O309" s="186"/>
      <c r="P309" s="186"/>
      <c r="Q309" s="186"/>
      <c r="R309" s="186"/>
      <c r="S309" s="186"/>
    </row>
    <row r="310" spans="1:19" s="76" customFormat="1" ht="14.25" thickBot="1">
      <c r="A310" s="55"/>
      <c r="B310" s="57"/>
      <c r="C310" s="55"/>
      <c r="D310" s="55"/>
      <c r="E310" s="63"/>
      <c r="F310" s="55"/>
      <c r="G310" s="55"/>
      <c r="H310" s="57"/>
      <c r="I310" s="111"/>
      <c r="J310" s="75"/>
      <c r="L310" s="185"/>
      <c r="M310" s="186"/>
      <c r="N310" s="186"/>
      <c r="O310" s="186"/>
      <c r="P310" s="186"/>
      <c r="Q310" s="186"/>
      <c r="R310" s="186"/>
      <c r="S310" s="186"/>
    </row>
    <row r="311" spans="1:19" s="51" customFormat="1" ht="15.75" thickBot="1">
      <c r="A311" s="77"/>
      <c r="B311" s="78"/>
      <c r="C311" s="77"/>
      <c r="D311" s="77"/>
      <c r="E311" s="79"/>
      <c r="F311" s="80"/>
      <c r="G311" s="77"/>
      <c r="H311" s="15"/>
      <c r="I311" s="73"/>
      <c r="J311" s="75"/>
      <c r="K311" s="82" t="s">
        <v>194</v>
      </c>
      <c r="L311" s="406"/>
      <c r="M311" s="286">
        <f>SUM(M309,M234,M182,M110)</f>
        <v>9297</v>
      </c>
      <c r="N311" s="366"/>
      <c r="O311" s="366"/>
      <c r="P311" s="366"/>
      <c r="Q311" s="366"/>
      <c r="R311" s="366"/>
      <c r="S311" s="366"/>
    </row>
    <row r="312" spans="7:22" ht="13.5">
      <c r="G312" s="39"/>
      <c r="J312" s="75"/>
      <c r="K312" s="87" t="s">
        <v>250</v>
      </c>
      <c r="L312" s="407"/>
      <c r="M312" s="297"/>
      <c r="O312" s="330">
        <f>SUM(O13:O311)</f>
        <v>208</v>
      </c>
      <c r="P312" s="326">
        <f>SUM(P13:P311)</f>
        <v>63</v>
      </c>
      <c r="Q312" s="326">
        <f>SUM(Q13:Q311)</f>
        <v>32</v>
      </c>
      <c r="R312" s="326">
        <f>SUM(R13:R311)</f>
        <v>27</v>
      </c>
      <c r="S312" s="323">
        <f>SUM(S11:S311)</f>
        <v>71</v>
      </c>
      <c r="T312" s="324">
        <f>SUM(T11:T311)</f>
        <v>11</v>
      </c>
      <c r="U312" s="325">
        <f>SUM(U11:U311)</f>
        <v>18</v>
      </c>
      <c r="V312" s="326">
        <f>SUM(V11:V311)</f>
        <v>15</v>
      </c>
    </row>
    <row r="313" spans="7:22" ht="13.5">
      <c r="G313" s="39"/>
      <c r="J313" s="96"/>
      <c r="K313" s="96"/>
      <c r="L313" s="408"/>
      <c r="M313" s="96"/>
      <c r="N313" s="96"/>
      <c r="O313" s="96"/>
      <c r="P313" s="96"/>
      <c r="Q313" s="96"/>
      <c r="R313" s="96"/>
      <c r="S313" s="96"/>
      <c r="T313" s="96"/>
      <c r="U313" s="96"/>
      <c r="V313" s="96"/>
    </row>
    <row r="314" spans="1:13" ht="21">
      <c r="A314" s="642" t="s">
        <v>400</v>
      </c>
      <c r="B314" s="642"/>
      <c r="C314" s="642"/>
      <c r="D314" s="642"/>
      <c r="E314" s="642"/>
      <c r="F314" s="642"/>
      <c r="G314" s="642"/>
      <c r="H314" s="642"/>
      <c r="I314" s="642"/>
      <c r="J314" s="642"/>
      <c r="K314" s="642"/>
      <c r="L314" s="642"/>
      <c r="M314" s="642"/>
    </row>
    <row r="315" spans="1:13" ht="81" customHeight="1">
      <c r="A315" s="623" t="s">
        <v>401</v>
      </c>
      <c r="B315" s="623"/>
      <c r="C315" s="623"/>
      <c r="D315" s="623"/>
      <c r="E315" s="623"/>
      <c r="F315" s="623"/>
      <c r="G315" s="623"/>
      <c r="H315" s="623"/>
      <c r="I315" s="623"/>
      <c r="J315" s="623"/>
      <c r="K315" s="623"/>
      <c r="L315" s="623"/>
      <c r="M315" s="623"/>
    </row>
    <row r="316" spans="1:19" s="57" customFormat="1" ht="15" customHeight="1">
      <c r="A316" s="54"/>
      <c r="B316" s="54"/>
      <c r="C316" s="54"/>
      <c r="D316" s="54"/>
      <c r="E316" s="54"/>
      <c r="F316" s="54"/>
      <c r="G316" s="54"/>
      <c r="H316" s="55"/>
      <c r="I316" s="299"/>
      <c r="J316" s="59"/>
      <c r="K316" s="56"/>
      <c r="L316" s="400"/>
      <c r="M316" s="56"/>
      <c r="N316" s="55"/>
      <c r="O316" s="36"/>
      <c r="P316" s="36"/>
      <c r="Q316" s="36"/>
      <c r="R316" s="36"/>
      <c r="S316" s="36"/>
    </row>
    <row r="317" spans="1:22" ht="53.25">
      <c r="A317" s="316" t="s">
        <v>132</v>
      </c>
      <c r="B317" s="316" t="s">
        <v>122</v>
      </c>
      <c r="C317" s="316" t="s">
        <v>131</v>
      </c>
      <c r="D317" s="316" t="s">
        <v>236</v>
      </c>
      <c r="E317" s="317" t="s">
        <v>165</v>
      </c>
      <c r="F317" s="318" t="s">
        <v>166</v>
      </c>
      <c r="G317" s="316" t="s">
        <v>278</v>
      </c>
      <c r="H317" s="316" t="s">
        <v>134</v>
      </c>
      <c r="I317" s="319" t="s">
        <v>133</v>
      </c>
      <c r="J317" s="320" t="s">
        <v>277</v>
      </c>
      <c r="K317" s="316" t="s">
        <v>128</v>
      </c>
      <c r="L317" s="401" t="s">
        <v>129</v>
      </c>
      <c r="M317" s="321" t="s">
        <v>187</v>
      </c>
      <c r="N317" s="329" t="s">
        <v>416</v>
      </c>
      <c r="O317" s="327" t="s">
        <v>417</v>
      </c>
      <c r="P317" s="384" t="s">
        <v>419</v>
      </c>
      <c r="Q317" s="384" t="s">
        <v>420</v>
      </c>
      <c r="R317" s="384" t="s">
        <v>421</v>
      </c>
      <c r="S317" s="328" t="s">
        <v>418</v>
      </c>
      <c r="T317" s="390" t="s">
        <v>419</v>
      </c>
      <c r="U317" s="390" t="s">
        <v>420</v>
      </c>
      <c r="V317" s="390" t="s">
        <v>421</v>
      </c>
    </row>
    <row r="318" spans="1:19" s="104" customFormat="1" ht="20.25">
      <c r="A318" s="100">
        <v>2</v>
      </c>
      <c r="B318" s="66" t="s">
        <v>537</v>
      </c>
      <c r="C318" s="288">
        <f>SUM(M387)</f>
        <v>4529</v>
      </c>
      <c r="D318" s="436" t="s">
        <v>542</v>
      </c>
      <c r="E318" s="288"/>
      <c r="F318" s="288"/>
      <c r="G318" s="288"/>
      <c r="H318" s="103"/>
      <c r="I318" s="287"/>
      <c r="J318" s="103"/>
      <c r="K318" s="103"/>
      <c r="L318" s="411"/>
      <c r="M318" s="288"/>
      <c r="N318" s="333"/>
      <c r="O318" s="16"/>
      <c r="P318" s="16"/>
      <c r="Q318" s="16"/>
      <c r="R318" s="16"/>
      <c r="S318" s="16"/>
    </row>
    <row r="319" spans="1:19" s="104" customFormat="1" ht="13.5" customHeight="1">
      <c r="A319" s="100"/>
      <c r="B319" s="101"/>
      <c r="C319" s="102"/>
      <c r="D319" s="102"/>
      <c r="E319" s="102"/>
      <c r="F319" s="102"/>
      <c r="G319" s="102"/>
      <c r="H319" s="103"/>
      <c r="I319" s="287"/>
      <c r="J319" s="103"/>
      <c r="K319" s="103"/>
      <c r="L319" s="411"/>
      <c r="M319" s="288"/>
      <c r="N319" s="333"/>
      <c r="O319" s="16"/>
      <c r="P319" s="16"/>
      <c r="Q319" s="16"/>
      <c r="R319" s="16"/>
      <c r="S319" s="16"/>
    </row>
    <row r="320" spans="3:19" ht="45.75" customHeight="1">
      <c r="C320" s="391">
        <v>4529</v>
      </c>
      <c r="E320" s="83"/>
      <c r="F320" s="84"/>
      <c r="G320" s="50"/>
      <c r="H320" s="133" t="s">
        <v>127</v>
      </c>
      <c r="I320" s="151" t="s">
        <v>441</v>
      </c>
      <c r="J320" s="336" t="s">
        <v>463</v>
      </c>
      <c r="K320" s="137" t="s">
        <v>44</v>
      </c>
      <c r="L320" s="44">
        <v>4</v>
      </c>
      <c r="M320" s="44" t="s">
        <v>464</v>
      </c>
      <c r="N320" s="52" t="s">
        <v>465</v>
      </c>
      <c r="O320" s="16"/>
      <c r="P320" s="16"/>
      <c r="Q320" s="16"/>
      <c r="R320" s="16"/>
      <c r="S320" s="16"/>
    </row>
    <row r="321" spans="1:14" s="16" customFormat="1" ht="29.25" customHeight="1">
      <c r="A321" s="53"/>
      <c r="B321" s="71"/>
      <c r="C321" s="72"/>
      <c r="D321" s="72"/>
      <c r="E321" s="72"/>
      <c r="F321" s="72"/>
      <c r="G321" s="72"/>
      <c r="H321" s="133" t="s">
        <v>127</v>
      </c>
      <c r="I321" s="144" t="s">
        <v>472</v>
      </c>
      <c r="J321" s="150" t="s">
        <v>473</v>
      </c>
      <c r="K321" s="147" t="s">
        <v>44</v>
      </c>
      <c r="L321" s="44">
        <v>2</v>
      </c>
      <c r="M321" s="147" t="s">
        <v>474</v>
      </c>
      <c r="N321" s="53" t="s">
        <v>415</v>
      </c>
    </row>
    <row r="322" spans="1:14" s="16" customFormat="1" ht="54.75">
      <c r="A322" s="53"/>
      <c r="B322" s="71"/>
      <c r="C322" s="72"/>
      <c r="D322" s="72"/>
      <c r="E322" s="72"/>
      <c r="F322" s="72"/>
      <c r="G322" s="72"/>
      <c r="H322" s="133" t="s">
        <v>127</v>
      </c>
      <c r="I322" s="467" t="s">
        <v>45</v>
      </c>
      <c r="J322" s="438" t="s">
        <v>46</v>
      </c>
      <c r="K322" s="147" t="s">
        <v>44</v>
      </c>
      <c r="L322" s="44">
        <v>8</v>
      </c>
      <c r="M322" s="147"/>
      <c r="N322" s="53"/>
    </row>
    <row r="323" spans="1:18" s="16" customFormat="1" ht="13.5">
      <c r="A323" s="136">
        <v>1</v>
      </c>
      <c r="B323" s="133" t="s">
        <v>300</v>
      </c>
      <c r="C323" s="44" t="s">
        <v>180</v>
      </c>
      <c r="D323" s="143" t="s">
        <v>231</v>
      </c>
      <c r="E323" s="595" t="s">
        <v>246</v>
      </c>
      <c r="F323" s="596" t="s">
        <v>403</v>
      </c>
      <c r="G323" s="136" t="s">
        <v>185</v>
      </c>
      <c r="H323" s="580" t="s">
        <v>127</v>
      </c>
      <c r="I323" s="580" t="s">
        <v>48</v>
      </c>
      <c r="J323" s="150" t="s">
        <v>56</v>
      </c>
      <c r="K323" s="142" t="s">
        <v>57</v>
      </c>
      <c r="L323" s="44"/>
      <c r="M323" s="147"/>
      <c r="N323" s="53"/>
      <c r="O323" s="322">
        <v>1</v>
      </c>
      <c r="P323" s="324"/>
      <c r="Q323" s="325"/>
      <c r="R323" s="326"/>
    </row>
    <row r="324" spans="1:22" ht="15" customHeight="1">
      <c r="A324" s="47"/>
      <c r="C324" s="47"/>
      <c r="D324" s="47"/>
      <c r="E324" s="47"/>
      <c r="F324" s="47"/>
      <c r="G324" s="47"/>
      <c r="H324" s="151" t="s">
        <v>127</v>
      </c>
      <c r="I324" s="640" t="s">
        <v>630</v>
      </c>
      <c r="J324" s="626" t="s">
        <v>530</v>
      </c>
      <c r="K324" s="145" t="s">
        <v>301</v>
      </c>
      <c r="L324" s="44">
        <v>2</v>
      </c>
      <c r="M324" s="44">
        <v>260</v>
      </c>
      <c r="N324" s="53"/>
      <c r="O324" s="16"/>
      <c r="P324" s="16"/>
      <c r="Q324" s="16"/>
      <c r="R324" s="16"/>
      <c r="S324" s="323"/>
      <c r="T324" s="324"/>
      <c r="U324" s="325">
        <v>1</v>
      </c>
      <c r="V324" s="326"/>
    </row>
    <row r="325" spans="4:22" ht="15.75" customHeight="1">
      <c r="D325" s="61"/>
      <c r="E325" s="83"/>
      <c r="F325" s="84"/>
      <c r="H325" s="16"/>
      <c r="I325" s="640"/>
      <c r="J325" s="627"/>
      <c r="K325" s="145" t="s">
        <v>213</v>
      </c>
      <c r="L325" s="44">
        <v>2</v>
      </c>
      <c r="M325" s="44">
        <v>260</v>
      </c>
      <c r="N325" s="53"/>
      <c r="O325" s="16"/>
      <c r="P325" s="16"/>
      <c r="Q325" s="16"/>
      <c r="R325" s="16"/>
      <c r="S325" s="323"/>
      <c r="T325" s="324"/>
      <c r="U325" s="325">
        <v>1</v>
      </c>
      <c r="V325" s="326"/>
    </row>
    <row r="326" spans="4:19" ht="15.75" customHeight="1">
      <c r="D326" s="61"/>
      <c r="E326" s="83"/>
      <c r="F326" s="84"/>
      <c r="H326" s="16"/>
      <c r="I326" s="640"/>
      <c r="J326" s="627"/>
      <c r="K326" s="183" t="s">
        <v>216</v>
      </c>
      <c r="L326" s="378"/>
      <c r="M326" s="44">
        <v>100</v>
      </c>
      <c r="N326" s="53"/>
      <c r="O326" s="16"/>
      <c r="P326" s="16"/>
      <c r="Q326" s="16"/>
      <c r="R326" s="16"/>
      <c r="S326" s="47"/>
    </row>
    <row r="327" spans="1:19" ht="13.5">
      <c r="A327" s="56"/>
      <c r="B327" s="62"/>
      <c r="C327" s="56"/>
      <c r="D327" s="62"/>
      <c r="E327" s="391">
        <v>1</v>
      </c>
      <c r="F327" s="391" t="s">
        <v>639</v>
      </c>
      <c r="H327" s="16"/>
      <c r="I327" s="641" t="s">
        <v>634</v>
      </c>
      <c r="J327" s="618" t="s">
        <v>631</v>
      </c>
      <c r="K327" s="145" t="s">
        <v>633</v>
      </c>
      <c r="L327" s="146">
        <v>1</v>
      </c>
      <c r="M327" s="146">
        <v>80</v>
      </c>
      <c r="N327" s="337"/>
      <c r="O327" s="322">
        <v>1</v>
      </c>
      <c r="P327" s="324">
        <v>1</v>
      </c>
      <c r="Q327" s="325"/>
      <c r="R327" s="326"/>
      <c r="S327" s="16"/>
    </row>
    <row r="328" spans="2:19" ht="13.5">
      <c r="B328" s="52"/>
      <c r="H328" s="16"/>
      <c r="I328" s="641"/>
      <c r="J328" s="618"/>
      <c r="K328" s="145" t="s">
        <v>213</v>
      </c>
      <c r="L328" s="44">
        <v>2</v>
      </c>
      <c r="M328" s="44">
        <v>75</v>
      </c>
      <c r="N328" s="337"/>
      <c r="O328" s="322">
        <v>1</v>
      </c>
      <c r="P328" s="324"/>
      <c r="Q328" s="325">
        <v>1</v>
      </c>
      <c r="R328" s="326"/>
      <c r="S328" s="16"/>
    </row>
    <row r="329" spans="4:22" ht="13.5">
      <c r="D329" s="61"/>
      <c r="E329" s="83"/>
      <c r="F329" s="84"/>
      <c r="H329" s="16"/>
      <c r="I329" s="660" t="s">
        <v>728</v>
      </c>
      <c r="J329" s="627" t="s">
        <v>635</v>
      </c>
      <c r="K329" s="145" t="s">
        <v>633</v>
      </c>
      <c r="L329" s="147">
        <v>2</v>
      </c>
      <c r="M329" s="147">
        <v>468</v>
      </c>
      <c r="O329" s="16"/>
      <c r="P329" s="16"/>
      <c r="Q329" s="16"/>
      <c r="R329" s="16"/>
      <c r="S329" s="323">
        <v>1</v>
      </c>
      <c r="T329" s="324"/>
      <c r="U329" s="325">
        <v>1</v>
      </c>
      <c r="V329" s="326"/>
    </row>
    <row r="330" spans="4:22" ht="13.5">
      <c r="D330" s="61"/>
      <c r="E330" s="83"/>
      <c r="F330" s="84"/>
      <c r="H330" s="16"/>
      <c r="I330" s="660"/>
      <c r="J330" s="627"/>
      <c r="K330" s="145" t="s">
        <v>213</v>
      </c>
      <c r="L330" s="44">
        <v>3</v>
      </c>
      <c r="M330" s="44">
        <v>396</v>
      </c>
      <c r="O330" s="16"/>
      <c r="P330" s="16"/>
      <c r="Q330" s="16"/>
      <c r="R330" s="16"/>
      <c r="S330" s="323">
        <v>1</v>
      </c>
      <c r="T330" s="324"/>
      <c r="U330" s="325"/>
      <c r="V330" s="326">
        <v>1</v>
      </c>
    </row>
    <row r="331" spans="4:19" ht="13.5">
      <c r="D331" s="61"/>
      <c r="E331" s="83"/>
      <c r="F331" s="84"/>
      <c r="H331" s="16"/>
      <c r="I331" s="660"/>
      <c r="J331" s="627"/>
      <c r="K331" s="183" t="s">
        <v>216</v>
      </c>
      <c r="L331" s="378"/>
      <c r="M331" s="44">
        <v>160</v>
      </c>
      <c r="N331" s="47"/>
      <c r="O331" s="16"/>
      <c r="P331" s="16"/>
      <c r="Q331" s="16"/>
      <c r="R331" s="16"/>
      <c r="S331" s="16"/>
    </row>
    <row r="332" spans="1:19" s="304" customFormat="1" ht="13.5">
      <c r="A332" s="344"/>
      <c r="C332" s="344"/>
      <c r="D332" s="71"/>
      <c r="E332" s="345"/>
      <c r="F332" s="346"/>
      <c r="G332" s="344"/>
      <c r="I332" s="347"/>
      <c r="J332" s="348"/>
      <c r="K332" s="349"/>
      <c r="L332" s="349" t="s">
        <v>488</v>
      </c>
      <c r="M332" s="184">
        <f>SUM(M323:M331)</f>
        <v>1799</v>
      </c>
      <c r="N332" s="344"/>
      <c r="O332" s="344"/>
      <c r="P332" s="344"/>
      <c r="Q332" s="344"/>
      <c r="R332" s="344"/>
      <c r="S332" s="344"/>
    </row>
    <row r="333" spans="1:19" s="104" customFormat="1" ht="13.5" customHeight="1">
      <c r="A333" s="100"/>
      <c r="B333" s="101"/>
      <c r="C333" s="102"/>
      <c r="D333" s="102"/>
      <c r="E333" s="102"/>
      <c r="F333" s="102"/>
      <c r="G333" s="102"/>
      <c r="H333" s="103"/>
      <c r="I333" s="287"/>
      <c r="J333" s="103"/>
      <c r="K333" s="103"/>
      <c r="L333" s="411"/>
      <c r="M333" s="288"/>
      <c r="N333" s="333"/>
      <c r="O333" s="16"/>
      <c r="P333" s="16"/>
      <c r="Q333" s="16"/>
      <c r="R333" s="16"/>
      <c r="S333" s="16"/>
    </row>
    <row r="334" spans="1:19" ht="13.5" customHeight="1">
      <c r="A334" s="136">
        <v>2</v>
      </c>
      <c r="B334" s="133" t="s">
        <v>479</v>
      </c>
      <c r="C334" s="44" t="s">
        <v>180</v>
      </c>
      <c r="D334" s="136" t="s">
        <v>140</v>
      </c>
      <c r="E334" s="157">
        <v>1</v>
      </c>
      <c r="F334" s="166">
        <v>5</v>
      </c>
      <c r="G334" s="136"/>
      <c r="H334" s="151" t="s">
        <v>127</v>
      </c>
      <c r="I334" s="641" t="s">
        <v>475</v>
      </c>
      <c r="J334" s="618" t="s">
        <v>473</v>
      </c>
      <c r="K334" s="138" t="s">
        <v>480</v>
      </c>
      <c r="L334" s="44">
        <v>1</v>
      </c>
      <c r="M334" s="44">
        <v>15</v>
      </c>
      <c r="N334" s="52" t="s">
        <v>415</v>
      </c>
      <c r="O334" s="16"/>
      <c r="P334" s="16"/>
      <c r="Q334" s="16"/>
      <c r="R334" s="16"/>
      <c r="S334" s="16"/>
    </row>
    <row r="335" spans="2:19" ht="13.5" customHeight="1">
      <c r="B335" s="16"/>
      <c r="C335" s="53"/>
      <c r="D335" s="200"/>
      <c r="E335" s="92"/>
      <c r="F335" s="181"/>
      <c r="H335" s="16"/>
      <c r="I335" s="641"/>
      <c r="J335" s="618"/>
      <c r="K335" s="138" t="s">
        <v>476</v>
      </c>
      <c r="L335" s="44">
        <v>2</v>
      </c>
      <c r="M335" s="44">
        <v>12</v>
      </c>
      <c r="N335" s="52" t="s">
        <v>415</v>
      </c>
      <c r="O335" s="16"/>
      <c r="P335" s="16"/>
      <c r="Q335" s="16"/>
      <c r="R335" s="16"/>
      <c r="S335" s="16"/>
    </row>
    <row r="336" spans="1:18" s="16" customFormat="1" ht="13.5">
      <c r="A336" s="55"/>
      <c r="B336" s="57"/>
      <c r="C336" s="36"/>
      <c r="D336" s="591"/>
      <c r="E336" s="591"/>
      <c r="F336" s="591"/>
      <c r="G336" s="55"/>
      <c r="H336" s="55"/>
      <c r="I336" s="580" t="s">
        <v>48</v>
      </c>
      <c r="J336" s="150" t="s">
        <v>56</v>
      </c>
      <c r="K336" s="142" t="s">
        <v>57</v>
      </c>
      <c r="L336" s="594"/>
      <c r="M336" s="581"/>
      <c r="N336" s="53"/>
      <c r="O336" s="322">
        <v>1</v>
      </c>
      <c r="P336" s="324"/>
      <c r="Q336" s="325"/>
      <c r="R336" s="326"/>
    </row>
    <row r="337" spans="1:22" s="16" customFormat="1" ht="13.5">
      <c r="A337" s="55"/>
      <c r="B337" s="57"/>
      <c r="C337" s="36"/>
      <c r="D337" s="591"/>
      <c r="E337" s="591"/>
      <c r="F337" s="591"/>
      <c r="G337" s="55"/>
      <c r="H337" s="55"/>
      <c r="I337" s="640" t="s">
        <v>630</v>
      </c>
      <c r="J337" s="626" t="s">
        <v>530</v>
      </c>
      <c r="K337" s="142" t="s">
        <v>57</v>
      </c>
      <c r="L337" s="44">
        <v>2</v>
      </c>
      <c r="M337" s="44">
        <v>260</v>
      </c>
      <c r="N337" s="391" t="s">
        <v>415</v>
      </c>
      <c r="O337" s="47"/>
      <c r="P337" s="47"/>
      <c r="Q337" s="47"/>
      <c r="R337" s="47"/>
      <c r="S337" s="323">
        <v>1</v>
      </c>
      <c r="T337" s="324"/>
      <c r="U337" s="325">
        <v>1</v>
      </c>
      <c r="V337" s="326"/>
    </row>
    <row r="338" spans="1:22" s="16" customFormat="1" ht="13.5">
      <c r="A338" s="55"/>
      <c r="B338" s="57"/>
      <c r="C338" s="36"/>
      <c r="D338" s="591"/>
      <c r="E338" s="591"/>
      <c r="F338" s="591"/>
      <c r="G338" s="55"/>
      <c r="H338" s="55"/>
      <c r="I338" s="640"/>
      <c r="J338" s="627"/>
      <c r="K338" s="142" t="s">
        <v>27</v>
      </c>
      <c r="L338" s="44">
        <v>2</v>
      </c>
      <c r="M338" s="44">
        <v>260</v>
      </c>
      <c r="N338" s="391" t="s">
        <v>415</v>
      </c>
      <c r="O338" s="47"/>
      <c r="P338" s="47"/>
      <c r="Q338" s="47"/>
      <c r="R338" s="47"/>
      <c r="S338" s="323">
        <v>1</v>
      </c>
      <c r="T338" s="324"/>
      <c r="U338" s="325">
        <v>1</v>
      </c>
      <c r="V338" s="326"/>
    </row>
    <row r="339" spans="5:19" ht="13.5" customHeight="1">
      <c r="E339" s="83"/>
      <c r="F339" s="84"/>
      <c r="H339" s="16"/>
      <c r="I339" s="640"/>
      <c r="J339" s="627"/>
      <c r="K339" s="183" t="s">
        <v>216</v>
      </c>
      <c r="L339" s="378"/>
      <c r="M339" s="44">
        <v>100</v>
      </c>
      <c r="N339" s="47"/>
      <c r="O339" s="47"/>
      <c r="P339" s="47"/>
      <c r="Q339" s="47"/>
      <c r="R339" s="47"/>
      <c r="S339" s="47"/>
    </row>
    <row r="340" spans="1:13" s="304" customFormat="1" ht="13.5" customHeight="1">
      <c r="A340" s="344"/>
      <c r="C340" s="344"/>
      <c r="D340" s="344"/>
      <c r="E340" s="345"/>
      <c r="F340" s="346"/>
      <c r="G340" s="344"/>
      <c r="I340" s="347"/>
      <c r="J340" s="348"/>
      <c r="K340" s="349"/>
      <c r="L340" s="349" t="s">
        <v>488</v>
      </c>
      <c r="M340" s="184">
        <f>SUM(M334:M339)</f>
        <v>647</v>
      </c>
    </row>
    <row r="341" spans="1:13" s="104" customFormat="1" ht="13.5" customHeight="1">
      <c r="A341" s="100"/>
      <c r="B341" s="101"/>
      <c r="C341" s="102"/>
      <c r="D341" s="102"/>
      <c r="E341" s="102"/>
      <c r="F341" s="102"/>
      <c r="G341" s="102"/>
      <c r="H341" s="103"/>
      <c r="I341" s="287"/>
      <c r="J341" s="103"/>
      <c r="K341" s="103"/>
      <c r="L341" s="411"/>
      <c r="M341" s="288"/>
    </row>
    <row r="342" spans="1:18" ht="13.5">
      <c r="A342" s="136">
        <v>3</v>
      </c>
      <c r="B342" s="149" t="s">
        <v>466</v>
      </c>
      <c r="C342" s="44" t="s">
        <v>151</v>
      </c>
      <c r="D342" s="44" t="s">
        <v>227</v>
      </c>
      <c r="E342" s="44" t="s">
        <v>246</v>
      </c>
      <c r="F342" s="44">
        <v>1</v>
      </c>
      <c r="G342" s="139" t="s">
        <v>185</v>
      </c>
      <c r="H342" s="138" t="s">
        <v>127</v>
      </c>
      <c r="I342" s="639" t="s">
        <v>446</v>
      </c>
      <c r="J342" s="643" t="s">
        <v>442</v>
      </c>
      <c r="K342" s="138" t="s">
        <v>469</v>
      </c>
      <c r="L342" s="44">
        <v>1</v>
      </c>
      <c r="M342" s="44">
        <v>25</v>
      </c>
      <c r="N342" s="52" t="s">
        <v>465</v>
      </c>
      <c r="O342" s="322">
        <v>1</v>
      </c>
      <c r="P342" s="324">
        <v>1</v>
      </c>
      <c r="Q342" s="325"/>
      <c r="R342" s="326"/>
    </row>
    <row r="343" spans="1:19" ht="15" customHeight="1">
      <c r="A343" s="56"/>
      <c r="B343" s="45"/>
      <c r="C343" s="292"/>
      <c r="D343" s="45"/>
      <c r="E343" s="292"/>
      <c r="F343" s="292"/>
      <c r="G343" s="62"/>
      <c r="H343" s="16"/>
      <c r="I343" s="639"/>
      <c r="J343" s="643"/>
      <c r="K343" s="138" t="s">
        <v>476</v>
      </c>
      <c r="L343" s="44">
        <v>4</v>
      </c>
      <c r="M343" s="44">
        <v>16</v>
      </c>
      <c r="N343" s="52" t="s">
        <v>465</v>
      </c>
      <c r="O343" s="322">
        <v>1</v>
      </c>
      <c r="P343" s="324"/>
      <c r="Q343" s="325"/>
      <c r="R343" s="326"/>
      <c r="S343" s="16"/>
    </row>
    <row r="344" spans="1:19" ht="13.5">
      <c r="A344" s="56"/>
      <c r="B344" s="45"/>
      <c r="C344" s="292"/>
      <c r="D344" s="45"/>
      <c r="E344" s="292"/>
      <c r="F344" s="292"/>
      <c r="H344" s="16"/>
      <c r="I344" s="641" t="s">
        <v>475</v>
      </c>
      <c r="J344" s="618" t="s">
        <v>473</v>
      </c>
      <c r="K344" s="138" t="s">
        <v>478</v>
      </c>
      <c r="L344" s="44">
        <v>1</v>
      </c>
      <c r="M344" s="44">
        <v>15</v>
      </c>
      <c r="N344" s="52" t="s">
        <v>415</v>
      </c>
      <c r="O344" s="16"/>
      <c r="P344" s="16"/>
      <c r="Q344" s="16"/>
      <c r="R344" s="16"/>
      <c r="S344" s="16"/>
    </row>
    <row r="345" spans="2:19" ht="13.5">
      <c r="B345" s="53"/>
      <c r="C345" s="53"/>
      <c r="D345" s="53"/>
      <c r="E345" s="53"/>
      <c r="F345" s="53"/>
      <c r="H345" s="16"/>
      <c r="I345" s="641"/>
      <c r="J345" s="618"/>
      <c r="K345" s="138" t="s">
        <v>476</v>
      </c>
      <c r="L345" s="44">
        <v>2</v>
      </c>
      <c r="M345" s="44">
        <v>12</v>
      </c>
      <c r="N345" s="52" t="s">
        <v>415</v>
      </c>
      <c r="O345" s="16"/>
      <c r="P345" s="16"/>
      <c r="Q345" s="16"/>
      <c r="R345" s="16"/>
      <c r="S345" s="16"/>
    </row>
    <row r="346" spans="1:110" s="304" customFormat="1" ht="13.5">
      <c r="A346" s="344"/>
      <c r="C346" s="344"/>
      <c r="D346" s="71"/>
      <c r="E346" s="345"/>
      <c r="F346" s="346"/>
      <c r="G346" s="344"/>
      <c r="I346" s="347"/>
      <c r="J346" s="348"/>
      <c r="K346" s="349"/>
      <c r="L346" s="349" t="s">
        <v>488</v>
      </c>
      <c r="M346" s="184">
        <f>SUM(M342:M345)</f>
        <v>68</v>
      </c>
      <c r="N346" s="344"/>
      <c r="O346" s="344"/>
      <c r="P346" s="344"/>
      <c r="Q346" s="344"/>
      <c r="R346" s="344"/>
      <c r="S346" s="344"/>
      <c r="DF346" s="304">
        <f>SUM(A346:DE346)</f>
        <v>68</v>
      </c>
    </row>
    <row r="347" spans="1:18" ht="13.5" customHeight="1">
      <c r="A347" s="136">
        <v>4</v>
      </c>
      <c r="B347" s="149" t="s">
        <v>303</v>
      </c>
      <c r="C347" s="44" t="s">
        <v>151</v>
      </c>
      <c r="D347" s="44" t="s">
        <v>227</v>
      </c>
      <c r="E347" s="44">
        <v>5</v>
      </c>
      <c r="F347" s="44">
        <v>3</v>
      </c>
      <c r="G347" s="44" t="s">
        <v>185</v>
      </c>
      <c r="H347" s="138" t="s">
        <v>127</v>
      </c>
      <c r="I347" s="639" t="s">
        <v>446</v>
      </c>
      <c r="J347" s="643" t="s">
        <v>442</v>
      </c>
      <c r="K347" s="138" t="s">
        <v>469</v>
      </c>
      <c r="L347" s="44">
        <v>3</v>
      </c>
      <c r="M347" s="44">
        <v>19</v>
      </c>
      <c r="N347" s="52" t="s">
        <v>465</v>
      </c>
      <c r="O347" s="322">
        <v>1</v>
      </c>
      <c r="P347" s="324"/>
      <c r="Q347" s="325"/>
      <c r="R347" s="326">
        <v>1</v>
      </c>
    </row>
    <row r="348" spans="1:18" ht="13.5">
      <c r="A348" s="55"/>
      <c r="B348" s="118"/>
      <c r="C348" s="36"/>
      <c r="D348" s="36"/>
      <c r="E348" s="36"/>
      <c r="F348" s="36"/>
      <c r="G348" s="55"/>
      <c r="H348" s="16"/>
      <c r="I348" s="639"/>
      <c r="J348" s="643"/>
      <c r="K348" s="138" t="s">
        <v>476</v>
      </c>
      <c r="L348" s="44">
        <v>4</v>
      </c>
      <c r="M348" s="44">
        <v>16</v>
      </c>
      <c r="N348" s="52" t="s">
        <v>465</v>
      </c>
      <c r="O348" s="322">
        <v>1</v>
      </c>
      <c r="P348" s="324"/>
      <c r="Q348" s="325"/>
      <c r="R348" s="326"/>
    </row>
    <row r="349" spans="1:19" ht="13.5">
      <c r="A349" s="56"/>
      <c r="B349" s="45"/>
      <c r="C349" s="292"/>
      <c r="D349" s="45"/>
      <c r="E349" s="292"/>
      <c r="F349" s="292"/>
      <c r="H349" s="16"/>
      <c r="I349" s="641" t="s">
        <v>475</v>
      </c>
      <c r="J349" s="618" t="s">
        <v>473</v>
      </c>
      <c r="K349" s="138" t="s">
        <v>477</v>
      </c>
      <c r="L349" s="44">
        <v>1</v>
      </c>
      <c r="M349" s="44">
        <v>15</v>
      </c>
      <c r="N349" s="52" t="s">
        <v>415</v>
      </c>
      <c r="O349" s="16"/>
      <c r="P349" s="16"/>
      <c r="Q349" s="16"/>
      <c r="R349" s="16"/>
      <c r="S349" s="16"/>
    </row>
    <row r="350" spans="2:19" ht="13.5">
      <c r="B350" s="53"/>
      <c r="C350" s="53"/>
      <c r="D350" s="53"/>
      <c r="E350" s="53"/>
      <c r="F350" s="53"/>
      <c r="H350" s="16"/>
      <c r="I350" s="641"/>
      <c r="J350" s="618"/>
      <c r="K350" s="138" t="s">
        <v>476</v>
      </c>
      <c r="L350" s="44">
        <v>2</v>
      </c>
      <c r="M350" s="44">
        <v>12</v>
      </c>
      <c r="N350" s="52" t="s">
        <v>415</v>
      </c>
      <c r="O350" s="16"/>
      <c r="P350" s="16"/>
      <c r="Q350" s="16"/>
      <c r="R350" s="16"/>
      <c r="S350" s="16"/>
    </row>
    <row r="351" spans="1:110" s="304" customFormat="1" ht="13.5">
      <c r="A351" s="344"/>
      <c r="C351" s="344"/>
      <c r="D351" s="71"/>
      <c r="E351" s="345"/>
      <c r="F351" s="346"/>
      <c r="G351" s="344"/>
      <c r="I351" s="347"/>
      <c r="J351" s="348"/>
      <c r="K351" s="349"/>
      <c r="L351" s="349" t="s">
        <v>488</v>
      </c>
      <c r="M351" s="184">
        <f>SUM(M347:M350)</f>
        <v>62</v>
      </c>
      <c r="N351" s="344"/>
      <c r="O351" s="344"/>
      <c r="P351" s="344"/>
      <c r="Q351" s="344"/>
      <c r="R351" s="344"/>
      <c r="S351" s="344"/>
      <c r="DF351" s="304">
        <f>SUM(A351:DE351)</f>
        <v>62</v>
      </c>
    </row>
    <row r="352" spans="1:18" ht="13.5" customHeight="1">
      <c r="A352" s="136">
        <v>5</v>
      </c>
      <c r="B352" s="149" t="s">
        <v>467</v>
      </c>
      <c r="C352" s="44" t="s">
        <v>179</v>
      </c>
      <c r="D352" s="44" t="s">
        <v>164</v>
      </c>
      <c r="E352" s="44">
        <v>1</v>
      </c>
      <c r="F352" s="44"/>
      <c r="G352" s="136" t="s">
        <v>185</v>
      </c>
      <c r="H352" s="393" t="s">
        <v>127</v>
      </c>
      <c r="I352" s="639" t="s">
        <v>446</v>
      </c>
      <c r="J352" s="643" t="s">
        <v>442</v>
      </c>
      <c r="K352" s="138" t="s">
        <v>309</v>
      </c>
      <c r="L352" s="44">
        <v>6</v>
      </c>
      <c r="M352" s="44">
        <v>12</v>
      </c>
      <c r="N352" s="52" t="s">
        <v>465</v>
      </c>
      <c r="O352" s="322">
        <v>1</v>
      </c>
      <c r="P352" s="324"/>
      <c r="Q352" s="325"/>
      <c r="R352" s="326"/>
    </row>
    <row r="353" spans="2:18" ht="13.5">
      <c r="B353" s="16"/>
      <c r="C353" s="53"/>
      <c r="D353" s="200"/>
      <c r="E353" s="92"/>
      <c r="F353" s="181"/>
      <c r="H353" s="16"/>
      <c r="I353" s="639"/>
      <c r="J353" s="643"/>
      <c r="K353" s="138" t="s">
        <v>476</v>
      </c>
      <c r="L353" s="44">
        <v>4</v>
      </c>
      <c r="M353" s="44">
        <v>16</v>
      </c>
      <c r="N353" s="52" t="s">
        <v>465</v>
      </c>
      <c r="O353" s="322">
        <v>1</v>
      </c>
      <c r="P353" s="324"/>
      <c r="Q353" s="325"/>
      <c r="R353" s="326"/>
    </row>
    <row r="354" spans="1:19" ht="13.5">
      <c r="A354" s="56"/>
      <c r="B354" s="45"/>
      <c r="C354" s="292"/>
      <c r="D354" s="45"/>
      <c r="E354" s="292"/>
      <c r="F354" s="292"/>
      <c r="H354" s="16"/>
      <c r="I354" s="641" t="s">
        <v>475</v>
      </c>
      <c r="J354" s="618" t="s">
        <v>473</v>
      </c>
      <c r="K354" s="138" t="s">
        <v>477</v>
      </c>
      <c r="L354" s="44">
        <v>2</v>
      </c>
      <c r="M354" s="44">
        <v>12</v>
      </c>
      <c r="N354" s="52" t="s">
        <v>415</v>
      </c>
      <c r="O354" s="16"/>
      <c r="P354" s="16"/>
      <c r="Q354" s="16"/>
      <c r="R354" s="16"/>
      <c r="S354" s="16"/>
    </row>
    <row r="355" spans="2:19" ht="13.5">
      <c r="B355" s="53"/>
      <c r="C355" s="53"/>
      <c r="D355" s="53"/>
      <c r="E355" s="53"/>
      <c r="F355" s="53"/>
      <c r="H355" s="16"/>
      <c r="I355" s="641"/>
      <c r="J355" s="618"/>
      <c r="K355" s="138" t="s">
        <v>476</v>
      </c>
      <c r="L355" s="44">
        <v>2</v>
      </c>
      <c r="M355" s="44">
        <v>12</v>
      </c>
      <c r="N355" s="52" t="s">
        <v>415</v>
      </c>
      <c r="O355" s="16"/>
      <c r="P355" s="16"/>
      <c r="Q355" s="16"/>
      <c r="R355" s="16"/>
      <c r="S355" s="16"/>
    </row>
    <row r="356" spans="1:18" s="16" customFormat="1" ht="13.5">
      <c r="A356" s="55"/>
      <c r="B356" s="57"/>
      <c r="C356" s="36"/>
      <c r="D356" s="591"/>
      <c r="E356" s="591"/>
      <c r="F356" s="591"/>
      <c r="G356" s="55"/>
      <c r="H356" s="55"/>
      <c r="I356" s="580" t="s">
        <v>48</v>
      </c>
      <c r="J356" s="150" t="s">
        <v>56</v>
      </c>
      <c r="K356" s="142" t="s">
        <v>57</v>
      </c>
      <c r="L356" s="44"/>
      <c r="M356" s="147"/>
      <c r="N356" s="53"/>
      <c r="O356" s="322">
        <v>1</v>
      </c>
      <c r="P356" s="324"/>
      <c r="Q356" s="325"/>
      <c r="R356" s="326"/>
    </row>
    <row r="357" spans="1:110" s="304" customFormat="1" ht="13.5">
      <c r="A357" s="344"/>
      <c r="C357" s="344"/>
      <c r="D357" s="71"/>
      <c r="E357" s="345"/>
      <c r="F357" s="346"/>
      <c r="G357" s="344"/>
      <c r="I357" s="347"/>
      <c r="J357" s="348"/>
      <c r="K357" s="349"/>
      <c r="L357" s="349" t="s">
        <v>488</v>
      </c>
      <c r="M357" s="184">
        <f>SUM(M352:M355)</f>
        <v>52</v>
      </c>
      <c r="N357" s="344"/>
      <c r="O357" s="344"/>
      <c r="P357" s="344"/>
      <c r="Q357" s="344"/>
      <c r="R357" s="344"/>
      <c r="S357" s="344"/>
      <c r="DF357" s="304">
        <f>SUM(A357:DE357)</f>
        <v>52</v>
      </c>
    </row>
    <row r="358" spans="1:18" ht="13.5" customHeight="1">
      <c r="A358" s="136">
        <v>6</v>
      </c>
      <c r="B358" s="149" t="s">
        <v>302</v>
      </c>
      <c r="C358" s="44" t="s">
        <v>182</v>
      </c>
      <c r="D358" s="44" t="s">
        <v>182</v>
      </c>
      <c r="E358" s="44">
        <v>3</v>
      </c>
      <c r="F358" s="44">
        <v>1</v>
      </c>
      <c r="G358" s="136" t="s">
        <v>185</v>
      </c>
      <c r="H358" s="393" t="s">
        <v>127</v>
      </c>
      <c r="I358" s="639" t="s">
        <v>446</v>
      </c>
      <c r="J358" s="643" t="s">
        <v>442</v>
      </c>
      <c r="K358" s="138" t="s">
        <v>447</v>
      </c>
      <c r="L358" s="44">
        <v>1</v>
      </c>
      <c r="M358" s="44">
        <v>25</v>
      </c>
      <c r="N358" s="52" t="s">
        <v>465</v>
      </c>
      <c r="O358" s="322">
        <v>1</v>
      </c>
      <c r="P358" s="324">
        <v>1</v>
      </c>
      <c r="Q358" s="325"/>
      <c r="R358" s="326"/>
    </row>
    <row r="359" spans="2:18" ht="13.5">
      <c r="B359" s="16"/>
      <c r="C359" s="53"/>
      <c r="D359" s="200"/>
      <c r="E359" s="92"/>
      <c r="F359" s="181"/>
      <c r="H359" s="16"/>
      <c r="I359" s="639"/>
      <c r="J359" s="643"/>
      <c r="K359" s="138" t="s">
        <v>476</v>
      </c>
      <c r="L359" s="44">
        <v>4</v>
      </c>
      <c r="M359" s="44">
        <v>16</v>
      </c>
      <c r="N359" s="52" t="s">
        <v>465</v>
      </c>
      <c r="O359" s="322">
        <v>1</v>
      </c>
      <c r="P359" s="324"/>
      <c r="Q359" s="325"/>
      <c r="R359" s="326"/>
    </row>
    <row r="360" spans="1:19" s="304" customFormat="1" ht="13.5">
      <c r="A360" s="344"/>
      <c r="C360" s="344"/>
      <c r="D360" s="71"/>
      <c r="E360" s="345"/>
      <c r="F360" s="346"/>
      <c r="G360" s="344"/>
      <c r="I360" s="347"/>
      <c r="J360" s="348"/>
      <c r="K360" s="349"/>
      <c r="L360" s="349" t="s">
        <v>488</v>
      </c>
      <c r="M360" s="184">
        <f>SUM(M358:M359)</f>
        <v>41</v>
      </c>
      <c r="N360" s="344"/>
      <c r="O360" s="344"/>
      <c r="P360" s="344"/>
      <c r="Q360" s="344"/>
      <c r="R360" s="344"/>
      <c r="S360" s="344"/>
    </row>
    <row r="361" spans="1:19" ht="14.25" customHeight="1">
      <c r="A361" s="137">
        <v>7</v>
      </c>
      <c r="B361" s="151" t="s">
        <v>308</v>
      </c>
      <c r="C361" s="463" t="s">
        <v>151</v>
      </c>
      <c r="D361" s="463" t="s">
        <v>227</v>
      </c>
      <c r="E361" s="464">
        <v>4</v>
      </c>
      <c r="F361" s="464">
        <v>8</v>
      </c>
      <c r="G361" s="44" t="s">
        <v>185</v>
      </c>
      <c r="H361" s="138" t="s">
        <v>127</v>
      </c>
      <c r="I361" s="641" t="s">
        <v>475</v>
      </c>
      <c r="J361" s="618" t="s">
        <v>473</v>
      </c>
      <c r="K361" s="138" t="s">
        <v>470</v>
      </c>
      <c r="L361" s="44">
        <v>1</v>
      </c>
      <c r="M361" s="44">
        <v>15</v>
      </c>
      <c r="N361" s="52" t="s">
        <v>415</v>
      </c>
      <c r="O361" s="16"/>
      <c r="P361" s="16"/>
      <c r="Q361" s="16"/>
      <c r="R361" s="16"/>
      <c r="S361" s="16"/>
    </row>
    <row r="362" spans="2:19" ht="13.5">
      <c r="B362" s="16"/>
      <c r="C362" s="53"/>
      <c r="D362" s="200"/>
      <c r="E362" s="92"/>
      <c r="F362" s="181"/>
      <c r="H362" s="16"/>
      <c r="I362" s="641"/>
      <c r="J362" s="618"/>
      <c r="K362" s="138" t="s">
        <v>476</v>
      </c>
      <c r="L362" s="44">
        <v>2</v>
      </c>
      <c r="M362" s="44">
        <v>12</v>
      </c>
      <c r="N362" s="52" t="s">
        <v>415</v>
      </c>
      <c r="O362" s="16"/>
      <c r="P362" s="16"/>
      <c r="Q362" s="16"/>
      <c r="R362" s="16"/>
      <c r="S362" s="16"/>
    </row>
    <row r="363" spans="1:19" s="304" customFormat="1" ht="13.5">
      <c r="A363" s="344"/>
      <c r="C363" s="344"/>
      <c r="D363" s="71"/>
      <c r="E363" s="345"/>
      <c r="F363" s="346"/>
      <c r="G363" s="344"/>
      <c r="I363" s="347"/>
      <c r="J363" s="348"/>
      <c r="K363" s="349"/>
      <c r="L363" s="349" t="s">
        <v>488</v>
      </c>
      <c r="M363" s="184">
        <f>SUM(M361:M362)</f>
        <v>27</v>
      </c>
      <c r="N363" s="344"/>
      <c r="O363" s="344"/>
      <c r="P363" s="344"/>
      <c r="Q363" s="344"/>
      <c r="R363" s="344"/>
      <c r="S363" s="344"/>
    </row>
    <row r="364" spans="1:18" ht="13.5" customHeight="1">
      <c r="A364" s="136">
        <v>8</v>
      </c>
      <c r="B364" s="149" t="s">
        <v>468</v>
      </c>
      <c r="C364" s="44" t="s">
        <v>179</v>
      </c>
      <c r="D364" s="44" t="s">
        <v>164</v>
      </c>
      <c r="E364" s="44">
        <v>2</v>
      </c>
      <c r="F364" s="44"/>
      <c r="G364" s="136" t="s">
        <v>202</v>
      </c>
      <c r="H364" s="138" t="s">
        <v>127</v>
      </c>
      <c r="I364" s="151" t="s">
        <v>649</v>
      </c>
      <c r="J364" s="140" t="s">
        <v>442</v>
      </c>
      <c r="K364" s="138" t="s">
        <v>471</v>
      </c>
      <c r="L364" s="44">
        <v>2</v>
      </c>
      <c r="M364" s="146">
        <v>22</v>
      </c>
      <c r="N364" s="52" t="s">
        <v>465</v>
      </c>
      <c r="O364" s="322">
        <v>1</v>
      </c>
      <c r="P364" s="324"/>
      <c r="Q364" s="325">
        <v>1</v>
      </c>
      <c r="R364" s="326"/>
    </row>
    <row r="365" spans="2:19" ht="13.5">
      <c r="B365" s="16"/>
      <c r="C365" s="53"/>
      <c r="D365" s="200"/>
      <c r="E365" s="92"/>
      <c r="F365" s="181"/>
      <c r="H365" s="16"/>
      <c r="I365" s="16"/>
      <c r="J365" s="181"/>
      <c r="K365" s="118"/>
      <c r="L365" s="374"/>
      <c r="M365" s="36"/>
      <c r="N365" s="118"/>
      <c r="O365" s="118"/>
      <c r="P365" s="118"/>
      <c r="Q365" s="118"/>
      <c r="R365" s="118"/>
      <c r="S365" s="118"/>
    </row>
    <row r="366" spans="1:19" ht="14.25" customHeight="1">
      <c r="A366" s="137">
        <v>9</v>
      </c>
      <c r="B366" s="151" t="s">
        <v>481</v>
      </c>
      <c r="C366" s="463" t="s">
        <v>383</v>
      </c>
      <c r="D366" s="463" t="s">
        <v>233</v>
      </c>
      <c r="E366" s="464">
        <v>2</v>
      </c>
      <c r="F366" s="464">
        <v>3</v>
      </c>
      <c r="G366" s="44"/>
      <c r="H366" s="138" t="s">
        <v>127</v>
      </c>
      <c r="I366" s="641" t="s">
        <v>475</v>
      </c>
      <c r="J366" s="618" t="s">
        <v>473</v>
      </c>
      <c r="K366" s="138" t="s">
        <v>309</v>
      </c>
      <c r="L366" s="44">
        <v>3</v>
      </c>
      <c r="M366" s="44">
        <v>10</v>
      </c>
      <c r="N366" s="52" t="s">
        <v>415</v>
      </c>
      <c r="O366" s="16"/>
      <c r="P366" s="16"/>
      <c r="Q366" s="16"/>
      <c r="R366" s="16"/>
      <c r="S366" s="16"/>
    </row>
    <row r="367" spans="2:19" ht="13.5">
      <c r="B367" s="16"/>
      <c r="C367" s="53"/>
      <c r="D367" s="200"/>
      <c r="E367" s="92"/>
      <c r="F367" s="181"/>
      <c r="H367" s="16"/>
      <c r="I367" s="641"/>
      <c r="J367" s="618"/>
      <c r="K367" s="138" t="s">
        <v>476</v>
      </c>
      <c r="L367" s="44">
        <v>2</v>
      </c>
      <c r="M367" s="44">
        <v>12</v>
      </c>
      <c r="N367" s="52" t="s">
        <v>415</v>
      </c>
      <c r="O367" s="16"/>
      <c r="P367" s="16"/>
      <c r="Q367" s="16"/>
      <c r="R367" s="16"/>
      <c r="S367" s="16"/>
    </row>
    <row r="368" spans="1:19" s="304" customFormat="1" ht="13.5">
      <c r="A368" s="344"/>
      <c r="C368" s="344"/>
      <c r="D368" s="71"/>
      <c r="E368" s="345"/>
      <c r="F368" s="346"/>
      <c r="G368" s="344"/>
      <c r="I368" s="347"/>
      <c r="J368" s="348"/>
      <c r="K368" s="349"/>
      <c r="L368" s="349" t="s">
        <v>488</v>
      </c>
      <c r="M368" s="184">
        <f>SUM(M366:M367)</f>
        <v>22</v>
      </c>
      <c r="N368" s="344"/>
      <c r="O368" s="344"/>
      <c r="P368" s="344"/>
      <c r="Q368" s="344"/>
      <c r="R368" s="344"/>
      <c r="S368" s="344"/>
    </row>
    <row r="369" spans="1:19" ht="14.25" customHeight="1">
      <c r="A369" s="137">
        <v>10</v>
      </c>
      <c r="B369" s="151" t="s">
        <v>90</v>
      </c>
      <c r="C369" s="463" t="s">
        <v>178</v>
      </c>
      <c r="D369" s="463" t="s">
        <v>150</v>
      </c>
      <c r="E369" s="464">
        <v>3</v>
      </c>
      <c r="F369" s="464">
        <v>1</v>
      </c>
      <c r="G369" s="44"/>
      <c r="H369" s="138" t="s">
        <v>127</v>
      </c>
      <c r="I369" s="641" t="s">
        <v>475</v>
      </c>
      <c r="J369" s="618" t="s">
        <v>473</v>
      </c>
      <c r="K369" s="138" t="s">
        <v>482</v>
      </c>
      <c r="L369" s="44">
        <v>3</v>
      </c>
      <c r="M369" s="44">
        <v>10</v>
      </c>
      <c r="N369" s="52" t="s">
        <v>415</v>
      </c>
      <c r="O369" s="16"/>
      <c r="P369" s="16"/>
      <c r="Q369" s="16"/>
      <c r="R369" s="16"/>
      <c r="S369" s="16"/>
    </row>
    <row r="370" spans="4:19" ht="13.5">
      <c r="D370" s="61"/>
      <c r="E370" s="83"/>
      <c r="F370" s="84"/>
      <c r="H370" s="16"/>
      <c r="I370" s="641"/>
      <c r="J370" s="618"/>
      <c r="K370" s="138" t="s">
        <v>476</v>
      </c>
      <c r="L370" s="44">
        <v>2</v>
      </c>
      <c r="M370" s="44">
        <v>12</v>
      </c>
      <c r="N370" s="52" t="s">
        <v>415</v>
      </c>
      <c r="O370" s="16"/>
      <c r="P370" s="16"/>
      <c r="Q370" s="16"/>
      <c r="R370" s="16"/>
      <c r="S370" s="16"/>
    </row>
    <row r="371" spans="1:19" s="304" customFormat="1" ht="13.5">
      <c r="A371" s="344"/>
      <c r="C371" s="344"/>
      <c r="D371" s="71"/>
      <c r="E371" s="345"/>
      <c r="F371" s="346"/>
      <c r="G371" s="344"/>
      <c r="I371" s="347"/>
      <c r="J371" s="348"/>
      <c r="K371" s="349"/>
      <c r="L371" s="349" t="s">
        <v>488</v>
      </c>
      <c r="M371" s="184">
        <f>SUM(M369:M370)</f>
        <v>22</v>
      </c>
      <c r="N371" s="344"/>
      <c r="O371" s="344"/>
      <c r="P371" s="344"/>
      <c r="Q371" s="344"/>
      <c r="R371" s="344"/>
      <c r="S371" s="344"/>
    </row>
    <row r="372" spans="1:19" ht="13.5">
      <c r="A372" s="136">
        <v>11</v>
      </c>
      <c r="B372" s="149" t="s">
        <v>58</v>
      </c>
      <c r="C372" s="44" t="s">
        <v>383</v>
      </c>
      <c r="D372" s="44" t="s">
        <v>233</v>
      </c>
      <c r="E372" s="593">
        <v>2</v>
      </c>
      <c r="F372" s="592">
        <v>4</v>
      </c>
      <c r="G372" s="139"/>
      <c r="H372" s="138" t="s">
        <v>127</v>
      </c>
      <c r="I372" s="580" t="s">
        <v>48</v>
      </c>
      <c r="J372" s="150" t="s">
        <v>56</v>
      </c>
      <c r="K372" s="142" t="s">
        <v>57</v>
      </c>
      <c r="L372" s="44"/>
      <c r="M372" s="147"/>
      <c r="N372" s="53"/>
      <c r="O372" s="322">
        <v>1</v>
      </c>
      <c r="P372" s="324"/>
      <c r="Q372" s="325"/>
      <c r="R372" s="326"/>
      <c r="S372" s="16"/>
    </row>
    <row r="373" spans="1:19" ht="13.5">
      <c r="A373" s="136">
        <v>12</v>
      </c>
      <c r="B373" s="149" t="s">
        <v>59</v>
      </c>
      <c r="C373" s="44" t="s">
        <v>182</v>
      </c>
      <c r="D373" s="44" t="s">
        <v>182</v>
      </c>
      <c r="E373" s="593">
        <v>2</v>
      </c>
      <c r="F373" s="592">
        <v>1</v>
      </c>
      <c r="G373" s="139"/>
      <c r="H373" s="138" t="s">
        <v>127</v>
      </c>
      <c r="I373" s="580" t="s">
        <v>48</v>
      </c>
      <c r="J373" s="150" t="s">
        <v>56</v>
      </c>
      <c r="K373" s="142" t="s">
        <v>57</v>
      </c>
      <c r="L373" s="44"/>
      <c r="M373" s="147"/>
      <c r="N373" s="53"/>
      <c r="O373" s="322">
        <v>1</v>
      </c>
      <c r="P373" s="324"/>
      <c r="Q373" s="325"/>
      <c r="R373" s="326"/>
      <c r="S373" s="16"/>
    </row>
    <row r="374" spans="1:19" ht="13.5">
      <c r="A374" s="136">
        <v>13</v>
      </c>
      <c r="B374" s="149" t="s">
        <v>302</v>
      </c>
      <c r="C374" s="44" t="s">
        <v>182</v>
      </c>
      <c r="D374" s="44" t="s">
        <v>182</v>
      </c>
      <c r="E374" s="593">
        <v>3</v>
      </c>
      <c r="F374" s="592">
        <v>1</v>
      </c>
      <c r="G374" s="139"/>
      <c r="H374" s="138" t="s">
        <v>127</v>
      </c>
      <c r="I374" s="580" t="s">
        <v>48</v>
      </c>
      <c r="J374" s="150" t="s">
        <v>56</v>
      </c>
      <c r="K374" s="142" t="s">
        <v>57</v>
      </c>
      <c r="L374" s="44"/>
      <c r="M374" s="147"/>
      <c r="N374" s="53"/>
      <c r="O374" s="322">
        <v>1</v>
      </c>
      <c r="P374" s="324"/>
      <c r="Q374" s="325"/>
      <c r="R374" s="326"/>
      <c r="S374" s="16"/>
    </row>
    <row r="375" spans="1:19" ht="13.5">
      <c r="A375" s="136">
        <v>14</v>
      </c>
      <c r="B375" s="149" t="s">
        <v>60</v>
      </c>
      <c r="C375" s="44" t="s">
        <v>151</v>
      </c>
      <c r="D375" s="44" t="s">
        <v>227</v>
      </c>
      <c r="E375" s="593">
        <v>5</v>
      </c>
      <c r="F375" s="592">
        <v>1</v>
      </c>
      <c r="G375" s="139"/>
      <c r="H375" s="138" t="s">
        <v>127</v>
      </c>
      <c r="I375" s="580" t="s">
        <v>48</v>
      </c>
      <c r="J375" s="150" t="s">
        <v>56</v>
      </c>
      <c r="K375" s="142" t="s">
        <v>57</v>
      </c>
      <c r="L375" s="44"/>
      <c r="M375" s="147"/>
      <c r="N375" s="53"/>
      <c r="O375" s="322">
        <v>1</v>
      </c>
      <c r="P375" s="324"/>
      <c r="Q375" s="325"/>
      <c r="R375" s="326"/>
      <c r="S375" s="16"/>
    </row>
    <row r="376" spans="1:19" ht="13.5">
      <c r="A376" s="136">
        <v>15</v>
      </c>
      <c r="B376" s="149" t="s">
        <v>479</v>
      </c>
      <c r="C376" s="44" t="s">
        <v>180</v>
      </c>
      <c r="D376" s="44" t="s">
        <v>140</v>
      </c>
      <c r="E376" s="593">
        <v>1</v>
      </c>
      <c r="F376" s="592">
        <v>5</v>
      </c>
      <c r="G376" s="139"/>
      <c r="H376" s="138" t="s">
        <v>127</v>
      </c>
      <c r="I376" s="580" t="s">
        <v>48</v>
      </c>
      <c r="J376" s="150" t="s">
        <v>56</v>
      </c>
      <c r="K376" s="142" t="s">
        <v>57</v>
      </c>
      <c r="L376" s="44"/>
      <c r="M376" s="147"/>
      <c r="N376" s="53"/>
      <c r="O376" s="322">
        <v>1</v>
      </c>
      <c r="P376" s="324"/>
      <c r="Q376" s="325"/>
      <c r="R376" s="326"/>
      <c r="S376" s="16"/>
    </row>
    <row r="377" spans="1:22" ht="15" customHeight="1">
      <c r="A377" s="136">
        <v>16</v>
      </c>
      <c r="B377" s="133" t="s">
        <v>874</v>
      </c>
      <c r="C377" s="142" t="s">
        <v>86</v>
      </c>
      <c r="D377" s="143"/>
      <c r="E377" s="143" t="s">
        <v>94</v>
      </c>
      <c r="F377" s="166"/>
      <c r="G377" s="136" t="s">
        <v>185</v>
      </c>
      <c r="H377" s="151" t="s">
        <v>127</v>
      </c>
      <c r="I377" s="640" t="s">
        <v>630</v>
      </c>
      <c r="J377" s="626" t="s">
        <v>530</v>
      </c>
      <c r="K377" s="145" t="s">
        <v>301</v>
      </c>
      <c r="L377" s="44">
        <v>1</v>
      </c>
      <c r="M377" s="44">
        <v>300</v>
      </c>
      <c r="N377" s="337"/>
      <c r="O377" s="16"/>
      <c r="P377" s="16"/>
      <c r="Q377" s="16"/>
      <c r="R377" s="16"/>
      <c r="S377" s="323">
        <v>1</v>
      </c>
      <c r="T377" s="324">
        <v>1</v>
      </c>
      <c r="U377" s="325"/>
      <c r="V377" s="326"/>
    </row>
    <row r="378" spans="4:22" ht="15.75" customHeight="1">
      <c r="D378" s="61"/>
      <c r="E378" s="83"/>
      <c r="F378" s="84"/>
      <c r="H378" s="16"/>
      <c r="I378" s="640"/>
      <c r="J378" s="627"/>
      <c r="K378" s="145" t="s">
        <v>213</v>
      </c>
      <c r="L378" s="44">
        <v>2</v>
      </c>
      <c r="M378" s="44">
        <v>260</v>
      </c>
      <c r="N378" s="337"/>
      <c r="O378" s="16"/>
      <c r="P378" s="16"/>
      <c r="Q378" s="16"/>
      <c r="R378" s="16"/>
      <c r="S378" s="323">
        <v>1</v>
      </c>
      <c r="T378" s="324"/>
      <c r="U378" s="325">
        <v>1</v>
      </c>
      <c r="V378" s="326"/>
    </row>
    <row r="379" spans="4:19" ht="15.75" customHeight="1">
      <c r="D379" s="61"/>
      <c r="E379" s="83"/>
      <c r="F379" s="84"/>
      <c r="H379" s="16"/>
      <c r="I379" s="640"/>
      <c r="J379" s="627"/>
      <c r="K379" s="183" t="s">
        <v>216</v>
      </c>
      <c r="L379" s="44"/>
      <c r="M379" s="44">
        <v>100</v>
      </c>
      <c r="N379" s="47"/>
      <c r="O379" s="16"/>
      <c r="P379" s="16"/>
      <c r="Q379" s="16"/>
      <c r="R379" s="16"/>
      <c r="S379" s="16"/>
    </row>
    <row r="380" spans="1:19" ht="13.5">
      <c r="A380" s="56"/>
      <c r="B380" s="62"/>
      <c r="C380" s="56"/>
      <c r="D380" s="62"/>
      <c r="E380" s="391">
        <v>1</v>
      </c>
      <c r="F380" s="391" t="s">
        <v>639</v>
      </c>
      <c r="H380" s="16"/>
      <c r="I380" s="641" t="s">
        <v>634</v>
      </c>
      <c r="J380" s="618" t="s">
        <v>631</v>
      </c>
      <c r="K380" s="145" t="s">
        <v>632</v>
      </c>
      <c r="L380" s="146">
        <v>1</v>
      </c>
      <c r="M380" s="146">
        <v>80</v>
      </c>
      <c r="N380" s="337"/>
      <c r="O380" s="322">
        <v>1</v>
      </c>
      <c r="P380" s="324">
        <v>1</v>
      </c>
      <c r="Q380" s="325"/>
      <c r="R380" s="326"/>
      <c r="S380" s="16"/>
    </row>
    <row r="381" spans="2:19" ht="13.5">
      <c r="B381" s="52"/>
      <c r="H381" s="16"/>
      <c r="I381" s="641"/>
      <c r="J381" s="618"/>
      <c r="K381" s="145" t="s">
        <v>213</v>
      </c>
      <c r="L381" s="44">
        <v>2</v>
      </c>
      <c r="M381" s="44">
        <v>75</v>
      </c>
      <c r="N381" s="337"/>
      <c r="O381" s="322">
        <v>1</v>
      </c>
      <c r="P381" s="324"/>
      <c r="Q381" s="325">
        <v>1</v>
      </c>
      <c r="R381" s="326"/>
      <c r="S381" s="16"/>
    </row>
    <row r="382" spans="4:22" ht="13.5">
      <c r="D382" s="61"/>
      <c r="E382" s="83"/>
      <c r="F382" s="84"/>
      <c r="H382" s="16"/>
      <c r="I382" s="660" t="s">
        <v>728</v>
      </c>
      <c r="J382" s="627" t="s">
        <v>635</v>
      </c>
      <c r="K382" s="145" t="s">
        <v>636</v>
      </c>
      <c r="L382" s="44">
        <v>3</v>
      </c>
      <c r="M382" s="44">
        <v>396</v>
      </c>
      <c r="O382" s="16"/>
      <c r="P382" s="16"/>
      <c r="Q382" s="16"/>
      <c r="R382" s="16"/>
      <c r="S382" s="323">
        <v>1</v>
      </c>
      <c r="T382" s="324"/>
      <c r="U382" s="325"/>
      <c r="V382" s="326">
        <v>1</v>
      </c>
    </row>
    <row r="383" spans="4:22" ht="13.5">
      <c r="D383" s="61"/>
      <c r="E383" s="83"/>
      <c r="F383" s="84"/>
      <c r="H383" s="16"/>
      <c r="I383" s="660"/>
      <c r="J383" s="627"/>
      <c r="K383" s="145" t="s">
        <v>213</v>
      </c>
      <c r="L383" s="44">
        <v>3</v>
      </c>
      <c r="M383" s="44">
        <v>396</v>
      </c>
      <c r="O383" s="16"/>
      <c r="P383" s="16"/>
      <c r="Q383" s="16"/>
      <c r="R383" s="16"/>
      <c r="S383" s="323">
        <v>1</v>
      </c>
      <c r="T383" s="324"/>
      <c r="U383" s="325"/>
      <c r="V383" s="326">
        <v>1</v>
      </c>
    </row>
    <row r="384" spans="4:19" ht="13.5">
      <c r="D384" s="61"/>
      <c r="E384" s="83"/>
      <c r="F384" s="84"/>
      <c r="H384" s="16"/>
      <c r="I384" s="660"/>
      <c r="J384" s="627"/>
      <c r="K384" s="183" t="s">
        <v>216</v>
      </c>
      <c r="L384" s="378"/>
      <c r="M384" s="44">
        <v>160</v>
      </c>
      <c r="N384" s="47"/>
      <c r="O384" s="16"/>
      <c r="P384" s="16"/>
      <c r="Q384" s="16"/>
      <c r="R384" s="16"/>
      <c r="S384" s="16"/>
    </row>
    <row r="385" spans="1:19" s="304" customFormat="1" ht="13.5">
      <c r="A385" s="344"/>
      <c r="C385" s="344"/>
      <c r="D385" s="71"/>
      <c r="E385" s="345"/>
      <c r="F385" s="346"/>
      <c r="G385" s="344"/>
      <c r="I385" s="347"/>
      <c r="J385" s="348"/>
      <c r="K385" s="349"/>
      <c r="L385" s="349" t="s">
        <v>488</v>
      </c>
      <c r="M385" s="184">
        <f>SUM(M377:M384)</f>
        <v>1767</v>
      </c>
      <c r="N385" s="344"/>
      <c r="O385" s="344"/>
      <c r="P385" s="344"/>
      <c r="Q385" s="344"/>
      <c r="R385" s="344"/>
      <c r="S385" s="344"/>
    </row>
    <row r="386" spans="4:14" ht="14.25" thickBot="1">
      <c r="D386" s="61"/>
      <c r="E386" s="83"/>
      <c r="F386" s="84"/>
      <c r="H386" s="16"/>
      <c r="I386" s="16"/>
      <c r="J386" s="181"/>
      <c r="K386" s="118"/>
      <c r="L386" s="185"/>
      <c r="M386" s="186"/>
      <c r="N386" s="53"/>
    </row>
    <row r="387" spans="1:22" s="70" customFormat="1" ht="14.25" thickBot="1">
      <c r="A387" s="105"/>
      <c r="B387" s="106"/>
      <c r="C387" s="105"/>
      <c r="D387" s="105"/>
      <c r="E387" s="107"/>
      <c r="F387" s="108"/>
      <c r="G387" s="105"/>
      <c r="H387" s="47"/>
      <c r="I387" s="73"/>
      <c r="J387" s="75"/>
      <c r="K387" s="82" t="s">
        <v>194</v>
      </c>
      <c r="L387" s="406"/>
      <c r="M387" s="286">
        <f>SUM(M385,M371,M368,M364,M363,M360,M357,M351,M346,M340,M332)</f>
        <v>4529</v>
      </c>
      <c r="N387" s="53"/>
      <c r="O387" s="53"/>
      <c r="P387" s="53" t="s">
        <v>460</v>
      </c>
      <c r="Q387" s="53" t="s">
        <v>461</v>
      </c>
      <c r="R387" s="53" t="s">
        <v>462</v>
      </c>
      <c r="S387" s="53"/>
      <c r="T387" s="53" t="s">
        <v>460</v>
      </c>
      <c r="U387" s="53" t="s">
        <v>461</v>
      </c>
      <c r="V387" s="53" t="s">
        <v>462</v>
      </c>
    </row>
    <row r="388" spans="7:22" ht="13.5">
      <c r="G388" s="39"/>
      <c r="J388" s="75"/>
      <c r="K388" s="87" t="s">
        <v>250</v>
      </c>
      <c r="L388" s="407"/>
      <c r="M388" s="297"/>
      <c r="O388" s="322">
        <f aca="true" t="shared" si="0" ref="O388:V388">SUM(O323:O387)</f>
        <v>21</v>
      </c>
      <c r="P388" s="53">
        <f t="shared" si="0"/>
        <v>4</v>
      </c>
      <c r="Q388" s="53">
        <f t="shared" si="0"/>
        <v>3</v>
      </c>
      <c r="R388" s="53">
        <f t="shared" si="0"/>
        <v>1</v>
      </c>
      <c r="S388" s="323">
        <f t="shared" si="0"/>
        <v>8</v>
      </c>
      <c r="T388" s="47">
        <f t="shared" si="0"/>
        <v>1</v>
      </c>
      <c r="U388" s="47">
        <f t="shared" si="0"/>
        <v>6</v>
      </c>
      <c r="V388" s="47">
        <f t="shared" si="0"/>
        <v>3</v>
      </c>
    </row>
    <row r="389" spans="1:19" s="57" customFormat="1" ht="15" customHeight="1">
      <c r="A389" s="54"/>
      <c r="B389" s="54"/>
      <c r="C389" s="54"/>
      <c r="D389" s="54"/>
      <c r="E389" s="54"/>
      <c r="F389" s="54"/>
      <c r="G389" s="54"/>
      <c r="H389" s="55"/>
      <c r="I389" s="299"/>
      <c r="J389" s="59"/>
      <c r="K389" s="56"/>
      <c r="L389" s="400"/>
      <c r="M389" s="56"/>
      <c r="N389" s="56"/>
      <c r="O389" s="292"/>
      <c r="P389" s="292"/>
      <c r="Q389" s="292"/>
      <c r="R389" s="292"/>
      <c r="S389" s="292"/>
    </row>
    <row r="390" spans="1:13" ht="21">
      <c r="A390" s="642" t="s">
        <v>400</v>
      </c>
      <c r="B390" s="642"/>
      <c r="C390" s="642"/>
      <c r="D390" s="642"/>
      <c r="E390" s="642"/>
      <c r="F390" s="642"/>
      <c r="G390" s="642"/>
      <c r="H390" s="642"/>
      <c r="I390" s="642"/>
      <c r="J390" s="642"/>
      <c r="K390" s="642"/>
      <c r="L390" s="642"/>
      <c r="M390" s="642"/>
    </row>
    <row r="391" spans="1:13" ht="81" customHeight="1">
      <c r="A391" s="623" t="s">
        <v>401</v>
      </c>
      <c r="B391" s="623"/>
      <c r="C391" s="623"/>
      <c r="D391" s="623"/>
      <c r="E391" s="623"/>
      <c r="F391" s="623"/>
      <c r="G391" s="623"/>
      <c r="H391" s="623"/>
      <c r="I391" s="623"/>
      <c r="J391" s="623"/>
      <c r="K391" s="623"/>
      <c r="L391" s="623"/>
      <c r="M391" s="623"/>
    </row>
    <row r="392" spans="1:19" ht="53.25">
      <c r="A392" s="316" t="s">
        <v>132</v>
      </c>
      <c r="B392" s="316" t="s">
        <v>122</v>
      </c>
      <c r="C392" s="316" t="s">
        <v>131</v>
      </c>
      <c r="D392" s="316" t="s">
        <v>236</v>
      </c>
      <c r="E392" s="317" t="s">
        <v>165</v>
      </c>
      <c r="F392" s="318" t="s">
        <v>166</v>
      </c>
      <c r="G392" s="316" t="s">
        <v>278</v>
      </c>
      <c r="H392" s="316" t="s">
        <v>134</v>
      </c>
      <c r="I392" s="319" t="s">
        <v>133</v>
      </c>
      <c r="J392" s="320" t="s">
        <v>277</v>
      </c>
      <c r="K392" s="316" t="s">
        <v>128</v>
      </c>
      <c r="L392" s="401" t="s">
        <v>129</v>
      </c>
      <c r="M392" s="321" t="s">
        <v>187</v>
      </c>
      <c r="N392" s="329" t="s">
        <v>416</v>
      </c>
      <c r="O392" s="327" t="s">
        <v>417</v>
      </c>
      <c r="P392" s="319" t="s">
        <v>419</v>
      </c>
      <c r="Q392" s="319" t="s">
        <v>420</v>
      </c>
      <c r="R392" s="319" t="s">
        <v>421</v>
      </c>
      <c r="S392" s="358" t="s">
        <v>418</v>
      </c>
    </row>
    <row r="393" spans="1:19" s="37" customFormat="1" ht="21">
      <c r="A393" s="65">
        <v>3</v>
      </c>
      <c r="B393" s="66" t="s">
        <v>537</v>
      </c>
      <c r="C393" s="109">
        <f>SUM(M427)</f>
        <v>1652</v>
      </c>
      <c r="D393" s="66" t="s">
        <v>543</v>
      </c>
      <c r="E393" s="89"/>
      <c r="F393" s="90"/>
      <c r="G393" s="88"/>
      <c r="H393" s="88"/>
      <c r="I393" s="295"/>
      <c r="J393" s="91"/>
      <c r="K393" s="70"/>
      <c r="L393" s="417"/>
      <c r="M393" s="289"/>
      <c r="N393" s="39"/>
      <c r="O393" s="359"/>
      <c r="P393" s="360"/>
      <c r="Q393" s="361"/>
      <c r="R393" s="362"/>
      <c r="S393" s="359"/>
    </row>
    <row r="394" spans="1:19" s="37" customFormat="1" ht="21">
      <c r="A394" s="65"/>
      <c r="B394" s="66"/>
      <c r="C394" s="279" t="s">
        <v>405</v>
      </c>
      <c r="D394" s="88"/>
      <c r="E394" s="89"/>
      <c r="F394" s="90"/>
      <c r="G394" s="88"/>
      <c r="H394" s="88"/>
      <c r="I394" s="295"/>
      <c r="J394" s="91"/>
      <c r="K394" s="70"/>
      <c r="L394" s="417"/>
      <c r="M394" s="289"/>
      <c r="N394" s="39"/>
      <c r="O394" s="359"/>
      <c r="P394" s="360"/>
      <c r="Q394" s="361"/>
      <c r="R394" s="362"/>
      <c r="S394" s="359"/>
    </row>
    <row r="395" spans="1:19" s="192" customFormat="1" ht="18">
      <c r="A395" s="65"/>
      <c r="B395" s="187"/>
      <c r="C395" s="306"/>
      <c r="D395" s="188"/>
      <c r="E395" s="189"/>
      <c r="F395" s="190"/>
      <c r="G395" s="188"/>
      <c r="H395" s="188"/>
      <c r="I395" s="302"/>
      <c r="J395" s="191"/>
      <c r="K395" s="188"/>
      <c r="L395" s="418"/>
      <c r="M395" s="290"/>
      <c r="N395" s="306"/>
      <c r="O395" s="370"/>
      <c r="P395" s="371"/>
      <c r="Q395" s="372"/>
      <c r="R395" s="373"/>
      <c r="S395" s="370"/>
    </row>
    <row r="396" spans="1:19" s="16" customFormat="1" ht="14.25">
      <c r="A396" s="44">
        <v>1</v>
      </c>
      <c r="B396" s="149" t="s">
        <v>221</v>
      </c>
      <c r="C396" s="44" t="s">
        <v>180</v>
      </c>
      <c r="D396" s="136" t="s">
        <v>231</v>
      </c>
      <c r="E396" s="157" t="s">
        <v>629</v>
      </c>
      <c r="F396" s="159">
        <v>1</v>
      </c>
      <c r="G396" s="177" t="s">
        <v>120</v>
      </c>
      <c r="H396" s="149" t="s">
        <v>266</v>
      </c>
      <c r="I396" s="160" t="s">
        <v>830</v>
      </c>
      <c r="J396" s="161"/>
      <c r="K396" s="162"/>
      <c r="L396" s="404"/>
      <c r="M396" s="44">
        <v>30</v>
      </c>
      <c r="N396" s="53"/>
      <c r="O396" s="53"/>
      <c r="P396" s="324"/>
      <c r="Q396" s="325"/>
      <c r="R396" s="326"/>
      <c r="S396" s="53"/>
    </row>
    <row r="397" spans="1:19" s="16" customFormat="1" ht="41.25">
      <c r="A397" s="36"/>
      <c r="B397" s="118"/>
      <c r="C397" s="36"/>
      <c r="D397" s="55"/>
      <c r="E397" s="175"/>
      <c r="F397" s="176"/>
      <c r="G397" s="36"/>
      <c r="I397" s="151" t="s">
        <v>828</v>
      </c>
      <c r="J397" s="145" t="s">
        <v>829</v>
      </c>
      <c r="K397" s="486"/>
      <c r="L397" s="403"/>
      <c r="M397" s="44">
        <v>60</v>
      </c>
      <c r="N397" s="53"/>
      <c r="O397" s="53"/>
      <c r="P397" s="324"/>
      <c r="Q397" s="325"/>
      <c r="R397" s="326"/>
      <c r="S397" s="53"/>
    </row>
    <row r="398" spans="1:19" s="16" customFormat="1" ht="30" customHeight="1">
      <c r="A398" s="53"/>
      <c r="C398" s="53"/>
      <c r="D398" s="53"/>
      <c r="E398" s="53"/>
      <c r="F398" s="135"/>
      <c r="G398" s="53"/>
      <c r="I398" s="648" t="s">
        <v>762</v>
      </c>
      <c r="J398" s="611" t="s">
        <v>810</v>
      </c>
      <c r="K398" s="138" t="s">
        <v>477</v>
      </c>
      <c r="L398" s="44" t="s">
        <v>763</v>
      </c>
      <c r="M398" s="44" t="s">
        <v>152</v>
      </c>
      <c r="N398" s="53"/>
      <c r="O398" s="53"/>
      <c r="P398" s="324"/>
      <c r="Q398" s="325"/>
      <c r="R398" s="326"/>
      <c r="S398" s="323">
        <v>1</v>
      </c>
    </row>
    <row r="399" spans="1:19" s="16" customFormat="1" ht="13.5">
      <c r="A399" s="53"/>
      <c r="C399" s="53"/>
      <c r="D399" s="53"/>
      <c r="E399" s="53"/>
      <c r="F399" s="135"/>
      <c r="G399" s="53"/>
      <c r="I399" s="625"/>
      <c r="J399" s="612"/>
      <c r="K399" s="156" t="s">
        <v>123</v>
      </c>
      <c r="L399" s="378"/>
      <c r="M399" s="44">
        <v>120</v>
      </c>
      <c r="N399" s="53"/>
      <c r="O399" s="53"/>
      <c r="P399" s="324"/>
      <c r="Q399" s="325"/>
      <c r="R399" s="326"/>
      <c r="S399" s="53"/>
    </row>
    <row r="400" spans="1:19" s="16" customFormat="1" ht="27">
      <c r="A400" s="53"/>
      <c r="C400" s="53"/>
      <c r="D400" s="53"/>
      <c r="E400" s="132">
        <v>1</v>
      </c>
      <c r="F400" s="132" t="s">
        <v>639</v>
      </c>
      <c r="G400" s="53"/>
      <c r="I400" s="301" t="s">
        <v>320</v>
      </c>
      <c r="J400" s="150" t="s">
        <v>760</v>
      </c>
      <c r="K400" s="138" t="s">
        <v>477</v>
      </c>
      <c r="L400" s="146">
        <v>1</v>
      </c>
      <c r="M400" s="146">
        <v>80</v>
      </c>
      <c r="N400" s="53"/>
      <c r="O400" s="322">
        <v>1</v>
      </c>
      <c r="P400" s="324">
        <v>1</v>
      </c>
      <c r="Q400" s="325"/>
      <c r="R400" s="326"/>
      <c r="S400" s="53"/>
    </row>
    <row r="401" spans="1:19" s="16" customFormat="1" ht="14.25" customHeight="1">
      <c r="A401" s="53"/>
      <c r="C401" s="53"/>
      <c r="D401" s="53"/>
      <c r="E401" s="53"/>
      <c r="F401" s="53"/>
      <c r="G401" s="53"/>
      <c r="I401" s="637" t="s">
        <v>812</v>
      </c>
      <c r="J401" s="618" t="s">
        <v>811</v>
      </c>
      <c r="K401" s="138" t="s">
        <v>477</v>
      </c>
      <c r="L401" s="44">
        <v>3</v>
      </c>
      <c r="M401" s="44">
        <v>220</v>
      </c>
      <c r="N401" s="53"/>
      <c r="O401" s="53"/>
      <c r="P401" s="324"/>
      <c r="Q401" s="325"/>
      <c r="R401" s="326"/>
      <c r="S401" s="323">
        <v>1</v>
      </c>
    </row>
    <row r="402" spans="1:19" s="16" customFormat="1" ht="30.75" customHeight="1">
      <c r="A402" s="53"/>
      <c r="C402" s="53"/>
      <c r="D402" s="53"/>
      <c r="E402" s="53"/>
      <c r="F402" s="53"/>
      <c r="G402" s="53"/>
      <c r="I402" s="638"/>
      <c r="J402" s="618"/>
      <c r="K402" s="156" t="s">
        <v>123</v>
      </c>
      <c r="L402" s="378"/>
      <c r="M402" s="44">
        <v>100</v>
      </c>
      <c r="N402" s="53"/>
      <c r="O402" s="53"/>
      <c r="P402" s="324"/>
      <c r="Q402" s="325"/>
      <c r="R402" s="326"/>
      <c r="S402" s="53"/>
    </row>
    <row r="403" spans="1:19" s="16" customFormat="1" ht="30" customHeight="1">
      <c r="A403" s="53"/>
      <c r="C403" s="53"/>
      <c r="D403" s="53"/>
      <c r="E403" s="53"/>
      <c r="F403" s="135"/>
      <c r="G403" s="53"/>
      <c r="I403" s="648" t="s">
        <v>762</v>
      </c>
      <c r="J403" s="613" t="s">
        <v>761</v>
      </c>
      <c r="K403" s="138" t="s">
        <v>477</v>
      </c>
      <c r="L403" s="44" t="s">
        <v>763</v>
      </c>
      <c r="M403" s="44" t="s">
        <v>152</v>
      </c>
      <c r="N403" s="53"/>
      <c r="O403" s="53"/>
      <c r="P403" s="324"/>
      <c r="Q403" s="325"/>
      <c r="R403" s="326"/>
      <c r="S403" s="323">
        <v>1</v>
      </c>
    </row>
    <row r="404" spans="1:19" s="16" customFormat="1" ht="13.5">
      <c r="A404" s="53"/>
      <c r="C404" s="53"/>
      <c r="D404" s="53"/>
      <c r="E404" s="53"/>
      <c r="F404" s="135"/>
      <c r="G404" s="53"/>
      <c r="I404" s="625"/>
      <c r="J404" s="614"/>
      <c r="K404" s="156" t="s">
        <v>123</v>
      </c>
      <c r="L404" s="378"/>
      <c r="M404" s="44">
        <v>120</v>
      </c>
      <c r="N404" s="53"/>
      <c r="O404" s="53"/>
      <c r="P404" s="324"/>
      <c r="Q404" s="325"/>
      <c r="R404" s="326"/>
      <c r="S404" s="53"/>
    </row>
    <row r="405" spans="1:19" s="76" customFormat="1" ht="13.5">
      <c r="A405" s="55"/>
      <c r="B405" s="57"/>
      <c r="C405" s="55"/>
      <c r="D405" s="55"/>
      <c r="E405" s="63"/>
      <c r="F405" s="55"/>
      <c r="G405" s="55"/>
      <c r="H405" s="57"/>
      <c r="I405" s="111"/>
      <c r="J405" s="75"/>
      <c r="K405" s="148" t="s">
        <v>193</v>
      </c>
      <c r="L405" s="405"/>
      <c r="M405" s="184">
        <f>SUM(M396:M404)</f>
        <v>730</v>
      </c>
      <c r="N405" s="186"/>
      <c r="O405" s="186"/>
      <c r="P405" s="186"/>
      <c r="Q405" s="186"/>
      <c r="R405" s="186"/>
      <c r="S405" s="186"/>
    </row>
    <row r="406" spans="5:19" ht="13.5">
      <c r="E406" s="83"/>
      <c r="F406" s="84"/>
      <c r="H406" s="47"/>
      <c r="J406" s="350"/>
      <c r="K406" s="350"/>
      <c r="L406" s="350"/>
      <c r="M406" s="55"/>
      <c r="N406" s="350"/>
      <c r="O406" s="374"/>
      <c r="P406" s="374"/>
      <c r="Q406" s="374"/>
      <c r="R406" s="374"/>
      <c r="S406" s="374"/>
    </row>
    <row r="407" spans="1:19" s="16" customFormat="1" ht="15">
      <c r="A407" s="44">
        <v>2</v>
      </c>
      <c r="B407" s="149" t="s">
        <v>268</v>
      </c>
      <c r="C407" s="387" t="s">
        <v>383</v>
      </c>
      <c r="D407" s="387" t="s">
        <v>387</v>
      </c>
      <c r="E407" s="44">
        <v>3</v>
      </c>
      <c r="F407" s="136"/>
      <c r="G407" s="136" t="s">
        <v>186</v>
      </c>
      <c r="H407" s="138" t="s">
        <v>358</v>
      </c>
      <c r="I407" s="160" t="s">
        <v>524</v>
      </c>
      <c r="J407" s="174"/>
      <c r="K407" s="162"/>
      <c r="L407" s="404"/>
      <c r="M407" s="44"/>
      <c r="N407" s="53"/>
      <c r="O407" s="374"/>
      <c r="P407" s="374"/>
      <c r="Q407" s="374"/>
      <c r="R407" s="374"/>
      <c r="S407" s="374"/>
    </row>
    <row r="408" spans="1:19" s="16" customFormat="1" ht="13.5">
      <c r="A408" s="53"/>
      <c r="C408" s="53"/>
      <c r="D408" s="53"/>
      <c r="E408" s="135"/>
      <c r="F408" s="135"/>
      <c r="G408" s="53"/>
      <c r="H408" s="135"/>
      <c r="I408" s="648" t="s">
        <v>525</v>
      </c>
      <c r="J408" s="618" t="s">
        <v>527</v>
      </c>
      <c r="K408" s="145" t="s">
        <v>526</v>
      </c>
      <c r="L408" s="44">
        <v>3</v>
      </c>
      <c r="M408" s="44">
        <v>352</v>
      </c>
      <c r="N408" s="53" t="s">
        <v>415</v>
      </c>
      <c r="O408" s="374"/>
      <c r="P408" s="374"/>
      <c r="Q408" s="374"/>
      <c r="R408" s="374"/>
      <c r="S408" s="323">
        <v>1</v>
      </c>
    </row>
    <row r="409" spans="1:19" s="16" customFormat="1" ht="13.5">
      <c r="A409" s="53"/>
      <c r="C409" s="53"/>
      <c r="D409" s="53"/>
      <c r="E409" s="135"/>
      <c r="F409" s="135"/>
      <c r="G409" s="53"/>
      <c r="H409" s="135"/>
      <c r="I409" s="648"/>
      <c r="J409" s="618"/>
      <c r="K409" s="156" t="s">
        <v>123</v>
      </c>
      <c r="L409" s="378"/>
      <c r="M409" s="44">
        <v>120</v>
      </c>
      <c r="N409" s="53"/>
      <c r="O409" s="374"/>
      <c r="P409" s="374"/>
      <c r="Q409" s="374"/>
      <c r="R409" s="374"/>
      <c r="S409" s="374"/>
    </row>
    <row r="410" spans="1:19" ht="13.5">
      <c r="A410" s="47"/>
      <c r="D410" s="47"/>
      <c r="E410" s="47"/>
      <c r="F410" s="47"/>
      <c r="G410" s="47"/>
      <c r="H410" s="47"/>
      <c r="I410" s="151" t="s">
        <v>267</v>
      </c>
      <c r="J410" s="141"/>
      <c r="K410" s="138" t="s">
        <v>304</v>
      </c>
      <c r="L410" s="378"/>
      <c r="M410" s="44"/>
      <c r="O410" s="322">
        <v>1</v>
      </c>
      <c r="P410" s="324"/>
      <c r="Q410" s="325"/>
      <c r="R410" s="326"/>
      <c r="S410" s="374"/>
    </row>
    <row r="411" spans="1:19" ht="13.5">
      <c r="A411" s="53"/>
      <c r="B411" s="16"/>
      <c r="C411" s="53"/>
      <c r="D411" s="53"/>
      <c r="E411" s="53"/>
      <c r="F411" s="135"/>
      <c r="G411" s="132"/>
      <c r="H411" s="135"/>
      <c r="I411" s="301" t="s">
        <v>273</v>
      </c>
      <c r="J411" s="141"/>
      <c r="K411" s="138" t="s">
        <v>269</v>
      </c>
      <c r="L411" s="378"/>
      <c r="M411" s="44"/>
      <c r="O411" s="322">
        <v>1</v>
      </c>
      <c r="P411" s="324"/>
      <c r="Q411" s="325"/>
      <c r="R411" s="326"/>
      <c r="S411" s="374"/>
    </row>
    <row r="412" spans="1:19" s="76" customFormat="1" ht="13.5">
      <c r="A412" s="55"/>
      <c r="B412" s="57"/>
      <c r="C412" s="55"/>
      <c r="D412" s="55"/>
      <c r="E412" s="63"/>
      <c r="F412" s="55"/>
      <c r="G412" s="55"/>
      <c r="H412" s="57"/>
      <c r="I412" s="111"/>
      <c r="J412" s="75"/>
      <c r="K412" s="148" t="s">
        <v>193</v>
      </c>
      <c r="L412" s="405"/>
      <c r="M412" s="184">
        <f>SUM(M408:M411)</f>
        <v>472</v>
      </c>
      <c r="N412" s="186"/>
      <c r="O412" s="186"/>
      <c r="P412" s="186"/>
      <c r="Q412" s="186"/>
      <c r="R412" s="186"/>
      <c r="S412" s="186"/>
    </row>
    <row r="413" spans="1:19" ht="13.5">
      <c r="A413" s="53"/>
      <c r="B413" s="16"/>
      <c r="C413" s="53"/>
      <c r="D413" s="53"/>
      <c r="E413" s="53"/>
      <c r="F413" s="135"/>
      <c r="G413" s="132"/>
      <c r="H413" s="135"/>
      <c r="I413" s="347"/>
      <c r="J413" s="350"/>
      <c r="K413" s="350"/>
      <c r="L413" s="350"/>
      <c r="M413" s="55"/>
      <c r="N413" s="350"/>
      <c r="O413" s="374"/>
      <c r="P413" s="374"/>
      <c r="Q413" s="374"/>
      <c r="R413" s="374"/>
      <c r="S413" s="374"/>
    </row>
    <row r="414" spans="1:19" ht="15.75" customHeight="1">
      <c r="A414" s="44">
        <v>3</v>
      </c>
      <c r="B414" s="149" t="s">
        <v>863</v>
      </c>
      <c r="C414" s="387" t="s">
        <v>241</v>
      </c>
      <c r="D414" s="387" t="s">
        <v>242</v>
      </c>
      <c r="E414" s="44">
        <v>2</v>
      </c>
      <c r="F414" s="136">
        <v>2</v>
      </c>
      <c r="G414" s="139"/>
      <c r="H414" s="662" t="s">
        <v>68</v>
      </c>
      <c r="I414" s="616" t="s">
        <v>865</v>
      </c>
      <c r="J414" s="141" t="s">
        <v>866</v>
      </c>
      <c r="K414" s="138" t="s">
        <v>867</v>
      </c>
      <c r="L414" s="44">
        <v>2</v>
      </c>
      <c r="M414" s="44">
        <v>55</v>
      </c>
      <c r="O414" s="322">
        <v>1</v>
      </c>
      <c r="P414" s="324"/>
      <c r="Q414" s="325">
        <v>1</v>
      </c>
      <c r="R414" s="326"/>
      <c r="S414" s="374"/>
    </row>
    <row r="415" spans="1:19" ht="15">
      <c r="A415" s="36"/>
      <c r="B415" s="118"/>
      <c r="C415" s="501"/>
      <c r="D415" s="501"/>
      <c r="E415" s="36"/>
      <c r="F415" s="55"/>
      <c r="G415" s="55"/>
      <c r="H415" s="662"/>
      <c r="I415" s="649"/>
      <c r="J415" s="141" t="s">
        <v>866</v>
      </c>
      <c r="K415" s="138" t="s">
        <v>868</v>
      </c>
      <c r="L415" s="44">
        <v>3</v>
      </c>
      <c r="M415" s="44">
        <v>45</v>
      </c>
      <c r="O415" s="322">
        <v>1</v>
      </c>
      <c r="P415" s="324"/>
      <c r="Q415" s="325"/>
      <c r="R415" s="326">
        <v>1</v>
      </c>
      <c r="S415" s="374"/>
    </row>
    <row r="416" spans="1:19" ht="15">
      <c r="A416" s="36"/>
      <c r="B416" s="118"/>
      <c r="C416" s="501"/>
      <c r="D416" s="501"/>
      <c r="E416" s="36"/>
      <c r="F416" s="55"/>
      <c r="G416" s="55"/>
      <c r="H416" s="56"/>
      <c r="I416" s="490" t="s">
        <v>869</v>
      </c>
      <c r="J416" s="141" t="s">
        <v>870</v>
      </c>
      <c r="K416" s="138" t="s">
        <v>867</v>
      </c>
      <c r="L416" s="44">
        <v>4</v>
      </c>
      <c r="M416" s="44" t="s">
        <v>152</v>
      </c>
      <c r="O416" s="322"/>
      <c r="P416" s="324"/>
      <c r="Q416" s="325"/>
      <c r="R416" s="326"/>
      <c r="S416" s="323">
        <v>1</v>
      </c>
    </row>
    <row r="417" spans="1:19" ht="13.5">
      <c r="A417" s="53"/>
      <c r="B417" s="16"/>
      <c r="C417" s="53"/>
      <c r="D417" s="53"/>
      <c r="E417" s="53"/>
      <c r="F417" s="135"/>
      <c r="G417" s="132"/>
      <c r="H417" s="135"/>
      <c r="I417" s="665" t="s">
        <v>273</v>
      </c>
      <c r="J417" s="141" t="s">
        <v>871</v>
      </c>
      <c r="K417" s="138" t="s">
        <v>867</v>
      </c>
      <c r="L417" s="44">
        <v>4</v>
      </c>
      <c r="M417" s="44">
        <v>55</v>
      </c>
      <c r="O417" s="322"/>
      <c r="P417" s="324"/>
      <c r="Q417" s="325"/>
      <c r="R417" s="326"/>
      <c r="S417" s="374"/>
    </row>
    <row r="418" spans="1:19" ht="13.5">
      <c r="A418" s="53"/>
      <c r="B418" s="16"/>
      <c r="C418" s="53"/>
      <c r="D418" s="53"/>
      <c r="E418" s="53"/>
      <c r="F418" s="135"/>
      <c r="G418" s="132"/>
      <c r="H418" s="135"/>
      <c r="I418" s="665"/>
      <c r="J418" s="141" t="s">
        <v>871</v>
      </c>
      <c r="K418" s="138" t="s">
        <v>868</v>
      </c>
      <c r="L418" s="502">
        <v>4</v>
      </c>
      <c r="M418" s="481">
        <v>55</v>
      </c>
      <c r="O418" s="322"/>
      <c r="P418" s="324"/>
      <c r="Q418" s="325"/>
      <c r="R418" s="326"/>
      <c r="S418" s="374"/>
    </row>
    <row r="419" spans="1:19" s="76" customFormat="1" ht="13.5">
      <c r="A419" s="55"/>
      <c r="B419" s="57"/>
      <c r="C419" s="55"/>
      <c r="D419" s="55"/>
      <c r="E419" s="63"/>
      <c r="F419" s="55"/>
      <c r="G419" s="55"/>
      <c r="H419" s="57"/>
      <c r="I419" s="111"/>
      <c r="J419" s="75"/>
      <c r="K419" s="148" t="s">
        <v>193</v>
      </c>
      <c r="L419" s="478"/>
      <c r="M419" s="184">
        <f>SUM(M414:M418)</f>
        <v>210</v>
      </c>
      <c r="N419" s="186"/>
      <c r="O419" s="186"/>
      <c r="P419" s="186"/>
      <c r="Q419" s="186"/>
      <c r="R419" s="186"/>
      <c r="S419" s="186"/>
    </row>
    <row r="420" spans="1:19" ht="13.5">
      <c r="A420" s="53"/>
      <c r="B420" s="16"/>
      <c r="C420" s="53"/>
      <c r="D420" s="53"/>
      <c r="E420" s="53"/>
      <c r="F420" s="135"/>
      <c r="G420" s="132"/>
      <c r="H420" s="135"/>
      <c r="I420" s="347"/>
      <c r="J420" s="350"/>
      <c r="K420" s="350"/>
      <c r="L420" s="350"/>
      <c r="M420" s="55"/>
      <c r="N420" s="350"/>
      <c r="O420" s="374"/>
      <c r="P420" s="374"/>
      <c r="Q420" s="374"/>
      <c r="R420" s="374"/>
      <c r="S420" s="374"/>
    </row>
    <row r="421" spans="1:19" s="16" customFormat="1" ht="30" customHeight="1">
      <c r="A421" s="44">
        <v>4</v>
      </c>
      <c r="B421" s="149" t="s">
        <v>161</v>
      </c>
      <c r="C421" s="142" t="s">
        <v>212</v>
      </c>
      <c r="D421" s="44"/>
      <c r="E421" s="196" t="s">
        <v>357</v>
      </c>
      <c r="F421" s="158"/>
      <c r="G421" s="44" t="s">
        <v>120</v>
      </c>
      <c r="H421" s="149" t="s">
        <v>266</v>
      </c>
      <c r="I421" s="648" t="s">
        <v>762</v>
      </c>
      <c r="J421" s="611" t="s">
        <v>810</v>
      </c>
      <c r="K421" s="138" t="s">
        <v>24</v>
      </c>
      <c r="L421" s="44" t="s">
        <v>763</v>
      </c>
      <c r="M421" s="44" t="s">
        <v>152</v>
      </c>
      <c r="N421" s="53"/>
      <c r="O421" s="53"/>
      <c r="P421" s="324"/>
      <c r="Q421" s="325"/>
      <c r="R421" s="326"/>
      <c r="S421" s="323">
        <v>1</v>
      </c>
    </row>
    <row r="422" spans="1:19" s="16" customFormat="1" ht="13.5">
      <c r="A422" s="53"/>
      <c r="C422" s="53"/>
      <c r="D422" s="53"/>
      <c r="E422" s="53"/>
      <c r="F422" s="135"/>
      <c r="G422" s="53"/>
      <c r="I422" s="625"/>
      <c r="J422" s="612"/>
      <c r="K422" s="156" t="s">
        <v>123</v>
      </c>
      <c r="L422" s="378"/>
      <c r="M422" s="44">
        <v>120</v>
      </c>
      <c r="N422" s="53"/>
      <c r="O422" s="53"/>
      <c r="P422" s="324"/>
      <c r="Q422" s="325"/>
      <c r="R422" s="326"/>
      <c r="S422" s="53"/>
    </row>
    <row r="423" spans="1:19" s="16" customFormat="1" ht="30" customHeight="1">
      <c r="A423" s="53"/>
      <c r="C423" s="53"/>
      <c r="D423" s="53"/>
      <c r="E423" s="53"/>
      <c r="F423" s="135"/>
      <c r="G423" s="53"/>
      <c r="I423" s="648" t="s">
        <v>762</v>
      </c>
      <c r="J423" s="613" t="s">
        <v>761</v>
      </c>
      <c r="K423" s="138" t="s">
        <v>24</v>
      </c>
      <c r="L423" s="44" t="s">
        <v>763</v>
      </c>
      <c r="M423" s="44" t="s">
        <v>152</v>
      </c>
      <c r="N423" s="53"/>
      <c r="O423" s="53"/>
      <c r="P423" s="324"/>
      <c r="Q423" s="325"/>
      <c r="R423" s="326"/>
      <c r="S423" s="323">
        <v>1</v>
      </c>
    </row>
    <row r="424" spans="1:19" s="16" customFormat="1" ht="13.5">
      <c r="A424" s="53"/>
      <c r="C424" s="53"/>
      <c r="D424" s="53"/>
      <c r="E424" s="53"/>
      <c r="F424" s="135"/>
      <c r="G424" s="53"/>
      <c r="I424" s="625"/>
      <c r="J424" s="614"/>
      <c r="K424" s="156" t="s">
        <v>123</v>
      </c>
      <c r="L424" s="378"/>
      <c r="M424" s="44">
        <v>120</v>
      </c>
      <c r="N424" s="53"/>
      <c r="O424" s="53"/>
      <c r="P424" s="324"/>
      <c r="Q424" s="325"/>
      <c r="R424" s="326"/>
      <c r="S424" s="53"/>
    </row>
    <row r="425" spans="1:19" s="76" customFormat="1" ht="13.5">
      <c r="A425" s="55"/>
      <c r="B425" s="57"/>
      <c r="C425" s="55"/>
      <c r="D425" s="55"/>
      <c r="E425" s="63"/>
      <c r="F425" s="55"/>
      <c r="G425" s="55"/>
      <c r="H425" s="57"/>
      <c r="I425" s="111"/>
      <c r="J425" s="75"/>
      <c r="K425" s="148" t="s">
        <v>193</v>
      </c>
      <c r="L425" s="405"/>
      <c r="M425" s="184">
        <f>SUM(M421:M424)</f>
        <v>240</v>
      </c>
      <c r="N425" s="186"/>
      <c r="O425" s="186"/>
      <c r="P425" s="186"/>
      <c r="Q425" s="186"/>
      <c r="R425" s="186"/>
      <c r="S425" s="186"/>
    </row>
    <row r="426" spans="1:13" s="16" customFormat="1" ht="14.25" thickBot="1">
      <c r="A426" s="53"/>
      <c r="C426" s="53"/>
      <c r="D426" s="53"/>
      <c r="E426" s="135"/>
      <c r="F426" s="135"/>
      <c r="G426" s="53"/>
      <c r="L426" s="415"/>
      <c r="M426" s="53"/>
    </row>
    <row r="427" spans="1:19" s="51" customFormat="1" ht="15.75" thickBot="1">
      <c r="A427" s="39"/>
      <c r="B427" s="37"/>
      <c r="C427" s="39"/>
      <c r="D427" s="39"/>
      <c r="E427" s="98"/>
      <c r="F427" s="99"/>
      <c r="G427" s="39"/>
      <c r="H427" s="37"/>
      <c r="I427" s="73"/>
      <c r="J427" s="94"/>
      <c r="K427" s="163" t="s">
        <v>193</v>
      </c>
      <c r="L427" s="414"/>
      <c r="M427" s="286">
        <f>SUM(M425,M419,M412,M405)</f>
        <v>1652</v>
      </c>
      <c r="O427" s="366"/>
      <c r="P427" s="366"/>
      <c r="Q427" s="366"/>
      <c r="R427" s="366"/>
      <c r="S427" s="366"/>
    </row>
    <row r="428" spans="7:19" ht="13.5">
      <c r="G428" s="39"/>
      <c r="I428" s="73"/>
      <c r="J428" s="94"/>
      <c r="K428" s="87" t="s">
        <v>250</v>
      </c>
      <c r="L428" s="407"/>
      <c r="M428" s="297"/>
      <c r="O428" s="322">
        <f>SUM(O398:O427)</f>
        <v>5</v>
      </c>
      <c r="P428" s="324">
        <f>SUM(P398:P427)</f>
        <v>1</v>
      </c>
      <c r="Q428" s="325">
        <f>SUM(Q398:Q427)</f>
        <v>1</v>
      </c>
      <c r="R428" s="326">
        <f>SUM(R398:R427)</f>
        <v>1</v>
      </c>
      <c r="S428" s="53">
        <f>SUM(S398:S427)</f>
        <v>7</v>
      </c>
    </row>
    <row r="429" spans="1:19" ht="13.5">
      <c r="A429" s="53"/>
      <c r="B429" s="16"/>
      <c r="C429" s="53"/>
      <c r="D429" s="53"/>
      <c r="E429" s="53"/>
      <c r="F429" s="135"/>
      <c r="G429" s="132"/>
      <c r="H429" s="62"/>
      <c r="I429" s="73"/>
      <c r="J429" s="94"/>
      <c r="K429" s="47"/>
      <c r="N429" s="47"/>
      <c r="O429" s="16"/>
      <c r="P429" s="16"/>
      <c r="Q429" s="16"/>
      <c r="R429" s="16"/>
      <c r="S429" s="16"/>
    </row>
    <row r="430" spans="1:22" ht="53.25">
      <c r="A430" s="316" t="s">
        <v>132</v>
      </c>
      <c r="B430" s="316" t="s">
        <v>122</v>
      </c>
      <c r="C430" s="316" t="s">
        <v>131</v>
      </c>
      <c r="D430" s="316" t="s">
        <v>236</v>
      </c>
      <c r="E430" s="317" t="s">
        <v>165</v>
      </c>
      <c r="F430" s="318" t="s">
        <v>166</v>
      </c>
      <c r="G430" s="316" t="s">
        <v>278</v>
      </c>
      <c r="H430" s="316" t="s">
        <v>134</v>
      </c>
      <c r="I430" s="319" t="s">
        <v>133</v>
      </c>
      <c r="J430" s="320" t="s">
        <v>277</v>
      </c>
      <c r="K430" s="316" t="s">
        <v>128</v>
      </c>
      <c r="L430" s="401" t="s">
        <v>129</v>
      </c>
      <c r="M430" s="321" t="s">
        <v>187</v>
      </c>
      <c r="N430" s="329" t="s">
        <v>416</v>
      </c>
      <c r="O430" s="327" t="s">
        <v>417</v>
      </c>
      <c r="P430" s="319" t="s">
        <v>419</v>
      </c>
      <c r="Q430" s="319" t="s">
        <v>420</v>
      </c>
      <c r="R430" s="319" t="s">
        <v>421</v>
      </c>
      <c r="S430" s="328" t="s">
        <v>418</v>
      </c>
      <c r="T430" s="319" t="s">
        <v>419</v>
      </c>
      <c r="U430" s="319" t="s">
        <v>420</v>
      </c>
      <c r="V430" s="319" t="s">
        <v>421</v>
      </c>
    </row>
    <row r="431" spans="1:19" s="37" customFormat="1" ht="20.25">
      <c r="A431" s="65">
        <v>4</v>
      </c>
      <c r="B431" s="66" t="s">
        <v>537</v>
      </c>
      <c r="C431" s="109">
        <f>SUM(M445)</f>
        <v>899</v>
      </c>
      <c r="D431" s="66" t="s">
        <v>875</v>
      </c>
      <c r="E431" s="109"/>
      <c r="F431" s="109"/>
      <c r="G431" s="109"/>
      <c r="H431" s="110"/>
      <c r="I431" s="293"/>
      <c r="J431" s="110"/>
      <c r="K431" s="110"/>
      <c r="L431" s="409"/>
      <c r="M431" s="381"/>
      <c r="O431" s="294"/>
      <c r="P431" s="294"/>
      <c r="Q431" s="294"/>
      <c r="R431" s="294"/>
      <c r="S431" s="294"/>
    </row>
    <row r="432" spans="1:19" s="51" customFormat="1" ht="15">
      <c r="A432" s="39"/>
      <c r="B432" s="37"/>
      <c r="C432" s="39"/>
      <c r="D432" s="39"/>
      <c r="E432" s="98"/>
      <c r="F432" s="99"/>
      <c r="G432" s="52"/>
      <c r="H432" s="37"/>
      <c r="I432" s="96"/>
      <c r="J432" s="75"/>
      <c r="K432" s="57"/>
      <c r="L432" s="185"/>
      <c r="M432" s="186"/>
      <c r="N432" s="185"/>
      <c r="O432" s="185"/>
      <c r="P432" s="185"/>
      <c r="Q432" s="185"/>
      <c r="R432" s="185"/>
      <c r="S432" s="185"/>
    </row>
    <row r="433" spans="1:19" s="16" customFormat="1" ht="14.25">
      <c r="A433" s="136">
        <v>1</v>
      </c>
      <c r="B433" s="149" t="s">
        <v>310</v>
      </c>
      <c r="C433" s="44" t="s">
        <v>214</v>
      </c>
      <c r="D433" s="44" t="s">
        <v>222</v>
      </c>
      <c r="E433" s="44">
        <v>4</v>
      </c>
      <c r="F433" s="44">
        <v>1</v>
      </c>
      <c r="G433" s="139" t="s">
        <v>186</v>
      </c>
      <c r="H433" s="138" t="s">
        <v>162</v>
      </c>
      <c r="I433" s="160" t="s">
        <v>524</v>
      </c>
      <c r="J433" s="161"/>
      <c r="K433" s="162"/>
      <c r="L433" s="404"/>
      <c r="M433" s="44"/>
      <c r="N433" s="53"/>
      <c r="O433" s="53"/>
      <c r="P433" s="53"/>
      <c r="Q433" s="53"/>
      <c r="R433" s="53"/>
      <c r="S433" s="53"/>
    </row>
    <row r="434" spans="1:19" s="16" customFormat="1" ht="28.5" customHeight="1">
      <c r="A434" s="36"/>
      <c r="B434" s="118"/>
      <c r="C434" s="36"/>
      <c r="D434" s="55"/>
      <c r="E434" s="175"/>
      <c r="F434" s="176"/>
      <c r="G434" s="36"/>
      <c r="H434" s="36"/>
      <c r="I434" s="663" t="s">
        <v>759</v>
      </c>
      <c r="J434" s="664"/>
      <c r="K434" s="357"/>
      <c r="L434" s="475"/>
      <c r="M434" s="44">
        <v>10</v>
      </c>
      <c r="N434" s="53"/>
      <c r="O434" s="53"/>
      <c r="P434" s="53"/>
      <c r="Q434" s="53"/>
      <c r="R434" s="53"/>
      <c r="S434" s="53"/>
    </row>
    <row r="435" spans="1:18" ht="13.5">
      <c r="A435" s="53"/>
      <c r="B435" s="16"/>
      <c r="C435" s="53"/>
      <c r="D435" s="53"/>
      <c r="E435" s="53"/>
      <c r="F435" s="135"/>
      <c r="G435" s="132"/>
      <c r="H435" s="132"/>
      <c r="I435" s="303" t="s">
        <v>438</v>
      </c>
      <c r="J435" s="282" t="s">
        <v>437</v>
      </c>
      <c r="K435" s="138"/>
      <c r="L435" s="378">
        <v>3</v>
      </c>
      <c r="M435" s="44">
        <v>45</v>
      </c>
      <c r="N435" s="52" t="s">
        <v>436</v>
      </c>
      <c r="O435" s="322">
        <v>1</v>
      </c>
      <c r="P435" s="324"/>
      <c r="Q435" s="325"/>
      <c r="R435" s="326">
        <v>1</v>
      </c>
    </row>
    <row r="436" spans="1:22" ht="13.5">
      <c r="A436" s="53"/>
      <c r="B436" s="16"/>
      <c r="C436" s="53"/>
      <c r="D436" s="53"/>
      <c r="E436" s="53"/>
      <c r="F436" s="135"/>
      <c r="G436" s="132"/>
      <c r="H436" s="132"/>
      <c r="I436" s="620" t="s">
        <v>890</v>
      </c>
      <c r="J436" s="657" t="s">
        <v>889</v>
      </c>
      <c r="K436" s="138" t="s">
        <v>520</v>
      </c>
      <c r="L436" s="378">
        <v>3</v>
      </c>
      <c r="M436" s="44">
        <v>176</v>
      </c>
      <c r="N436" s="52" t="s">
        <v>663</v>
      </c>
      <c r="O436" s="36"/>
      <c r="P436" s="36"/>
      <c r="Q436" s="36"/>
      <c r="R436" s="36"/>
      <c r="S436" s="323">
        <v>1</v>
      </c>
      <c r="T436" s="324"/>
      <c r="U436" s="325"/>
      <c r="V436" s="326">
        <v>1</v>
      </c>
    </row>
    <row r="437" spans="1:22" ht="13.5">
      <c r="A437" s="53"/>
      <c r="B437" s="16"/>
      <c r="C437" s="53"/>
      <c r="D437" s="53"/>
      <c r="E437" s="53"/>
      <c r="F437" s="135"/>
      <c r="G437" s="132"/>
      <c r="H437" s="132"/>
      <c r="I437" s="621"/>
      <c r="J437" s="658"/>
      <c r="K437" s="511" t="s">
        <v>891</v>
      </c>
      <c r="L437" s="378">
        <v>2</v>
      </c>
      <c r="M437" s="44">
        <v>208</v>
      </c>
      <c r="N437" s="52" t="s">
        <v>663</v>
      </c>
      <c r="O437" s="36"/>
      <c r="P437" s="36"/>
      <c r="Q437" s="36"/>
      <c r="R437" s="36"/>
      <c r="S437" s="323">
        <v>1</v>
      </c>
      <c r="T437" s="324"/>
      <c r="U437" s="325">
        <v>1</v>
      </c>
      <c r="V437" s="326"/>
    </row>
    <row r="438" spans="1:19" ht="13.5">
      <c r="A438" s="53"/>
      <c r="B438" s="16"/>
      <c r="C438" s="53"/>
      <c r="D438" s="53"/>
      <c r="E438" s="53"/>
      <c r="F438" s="135"/>
      <c r="G438" s="132"/>
      <c r="H438" s="132"/>
      <c r="I438" s="622"/>
      <c r="J438" s="659"/>
      <c r="K438" s="156" t="s">
        <v>123</v>
      </c>
      <c r="L438" s="403"/>
      <c r="M438" s="44">
        <v>20</v>
      </c>
      <c r="O438" s="36"/>
      <c r="P438" s="36"/>
      <c r="Q438" s="36"/>
      <c r="R438" s="36"/>
      <c r="S438" s="36"/>
    </row>
    <row r="439" spans="1:22" ht="15" customHeight="1">
      <c r="A439" s="53"/>
      <c r="B439" s="16"/>
      <c r="C439" s="53"/>
      <c r="D439" s="53"/>
      <c r="E439" s="53"/>
      <c r="F439" s="135"/>
      <c r="G439" s="132"/>
      <c r="H439" s="132"/>
      <c r="I439" s="666" t="s">
        <v>519</v>
      </c>
      <c r="J439" s="643">
        <v>40930</v>
      </c>
      <c r="K439" s="356" t="s">
        <v>520</v>
      </c>
      <c r="L439" s="403">
        <v>3</v>
      </c>
      <c r="M439" s="44">
        <v>220</v>
      </c>
      <c r="N439" s="52" t="s">
        <v>415</v>
      </c>
      <c r="S439" s="323">
        <v>1</v>
      </c>
      <c r="T439" s="324"/>
      <c r="U439" s="325"/>
      <c r="V439" s="326">
        <v>1</v>
      </c>
    </row>
    <row r="440" spans="1:13" ht="13.5">
      <c r="A440" s="53"/>
      <c r="B440" s="16"/>
      <c r="C440" s="53"/>
      <c r="D440" s="53"/>
      <c r="E440" s="53"/>
      <c r="F440" s="135"/>
      <c r="G440" s="132"/>
      <c r="H440" s="132"/>
      <c r="I440" s="666"/>
      <c r="J440" s="643"/>
      <c r="K440" s="156" t="s">
        <v>123</v>
      </c>
      <c r="L440" s="403"/>
      <c r="M440" s="44">
        <v>100</v>
      </c>
    </row>
    <row r="441" spans="1:19" ht="13.5">
      <c r="A441" s="53"/>
      <c r="B441" s="16"/>
      <c r="C441" s="53"/>
      <c r="D441" s="53"/>
      <c r="E441" s="53"/>
      <c r="F441" s="135"/>
      <c r="G441" s="132"/>
      <c r="H441" s="132"/>
      <c r="I441" s="138" t="s">
        <v>521</v>
      </c>
      <c r="J441" s="140" t="s">
        <v>522</v>
      </c>
      <c r="K441" s="156"/>
      <c r="L441" s="403"/>
      <c r="M441" s="44"/>
      <c r="O441" s="322">
        <v>1</v>
      </c>
      <c r="S441" s="16"/>
    </row>
    <row r="442" spans="1:22" ht="16.5" customHeight="1">
      <c r="A442" s="53"/>
      <c r="B442" s="16"/>
      <c r="C442" s="53"/>
      <c r="D442" s="53"/>
      <c r="E442" s="53"/>
      <c r="F442" s="135"/>
      <c r="G442" s="132"/>
      <c r="H442" s="132"/>
      <c r="I442" s="667" t="s">
        <v>523</v>
      </c>
      <c r="J442" s="643" t="s">
        <v>428</v>
      </c>
      <c r="K442" s="356" t="s">
        <v>447</v>
      </c>
      <c r="L442" s="403"/>
      <c r="M442" s="44"/>
      <c r="S442" s="323">
        <v>1</v>
      </c>
      <c r="T442" s="324"/>
      <c r="U442" s="325"/>
      <c r="V442" s="326"/>
    </row>
    <row r="443" spans="1:13" ht="13.5">
      <c r="A443" s="53"/>
      <c r="B443" s="16"/>
      <c r="C443" s="53"/>
      <c r="D443" s="53"/>
      <c r="E443" s="53"/>
      <c r="F443" s="135"/>
      <c r="G443" s="132"/>
      <c r="H443" s="132"/>
      <c r="I443" s="668"/>
      <c r="J443" s="643"/>
      <c r="K443" s="156" t="s">
        <v>123</v>
      </c>
      <c r="L443" s="403"/>
      <c r="M443" s="44">
        <v>120</v>
      </c>
    </row>
    <row r="444" spans="1:19" ht="14.25" thickBot="1">
      <c r="A444" s="53"/>
      <c r="B444" s="16"/>
      <c r="C444" s="53"/>
      <c r="D444" s="53"/>
      <c r="E444" s="53"/>
      <c r="F444" s="135"/>
      <c r="G444" s="132"/>
      <c r="H444" s="62"/>
      <c r="I444" s="62"/>
      <c r="J444" s="182"/>
      <c r="K444" s="97"/>
      <c r="L444" s="185"/>
      <c r="M444" s="36"/>
      <c r="S444" s="16"/>
    </row>
    <row r="445" spans="5:13" ht="14.25" thickBot="1">
      <c r="E445" s="83"/>
      <c r="F445" s="84"/>
      <c r="G445" s="39"/>
      <c r="H445" s="47"/>
      <c r="I445" s="73"/>
      <c r="J445" s="94"/>
      <c r="K445" s="163" t="s">
        <v>193</v>
      </c>
      <c r="L445" s="414"/>
      <c r="M445" s="286">
        <f>SUM(M434:M444)</f>
        <v>899</v>
      </c>
    </row>
    <row r="446" spans="7:22" ht="13.5">
      <c r="G446" s="39"/>
      <c r="J446" s="75"/>
      <c r="K446" s="87" t="s">
        <v>250</v>
      </c>
      <c r="L446" s="407"/>
      <c r="M446" s="297"/>
      <c r="O446" s="322">
        <f>SUM(O434:O445)</f>
        <v>2</v>
      </c>
      <c r="P446" s="324"/>
      <c r="Q446" s="325"/>
      <c r="R446" s="326">
        <f>SUM(R435:R445)</f>
        <v>1</v>
      </c>
      <c r="S446" s="323">
        <f>SUM(S436:S445)</f>
        <v>4</v>
      </c>
      <c r="T446" s="324"/>
      <c r="U446" s="325">
        <f>SUM(U436:U445)</f>
        <v>1</v>
      </c>
      <c r="V446" s="326">
        <f>SUM(V436:V445)</f>
        <v>2</v>
      </c>
    </row>
    <row r="447" spans="1:13" ht="13.5">
      <c r="A447" s="53"/>
      <c r="B447" s="16"/>
      <c r="C447" s="53"/>
      <c r="D447" s="53"/>
      <c r="E447" s="53"/>
      <c r="F447" s="135"/>
      <c r="G447" s="132"/>
      <c r="H447" s="62"/>
      <c r="I447" s="347"/>
      <c r="J447" s="350"/>
      <c r="K447" s="62"/>
      <c r="L447" s="374"/>
      <c r="M447" s="36"/>
    </row>
    <row r="448" spans="1:13" ht="21">
      <c r="A448" s="642" t="s">
        <v>400</v>
      </c>
      <c r="B448" s="642"/>
      <c r="C448" s="642"/>
      <c r="D448" s="642"/>
      <c r="E448" s="642"/>
      <c r="F448" s="642"/>
      <c r="G448" s="642"/>
      <c r="H448" s="642"/>
      <c r="I448" s="642"/>
      <c r="J448" s="642"/>
      <c r="K448" s="642"/>
      <c r="L448" s="642"/>
      <c r="M448" s="642"/>
    </row>
    <row r="449" spans="1:13" ht="81" customHeight="1">
      <c r="A449" s="623" t="s">
        <v>401</v>
      </c>
      <c r="B449" s="623"/>
      <c r="C449" s="623"/>
      <c r="D449" s="623"/>
      <c r="E449" s="623"/>
      <c r="F449" s="623"/>
      <c r="G449" s="623"/>
      <c r="H449" s="623"/>
      <c r="I449" s="623"/>
      <c r="J449" s="623"/>
      <c r="K449" s="623"/>
      <c r="L449" s="623"/>
      <c r="M449" s="623"/>
    </row>
    <row r="450" spans="1:19" s="57" customFormat="1" ht="15" customHeight="1">
      <c r="A450" s="54"/>
      <c r="B450" s="54"/>
      <c r="C450" s="54"/>
      <c r="D450" s="54"/>
      <c r="E450" s="54"/>
      <c r="F450" s="54"/>
      <c r="G450" s="54"/>
      <c r="H450" s="55"/>
      <c r="I450" s="299"/>
      <c r="J450" s="59"/>
      <c r="K450" s="56"/>
      <c r="L450" s="400"/>
      <c r="M450" s="56"/>
      <c r="N450" s="55"/>
      <c r="O450" s="36"/>
      <c r="P450" s="36"/>
      <c r="Q450" s="36"/>
      <c r="R450" s="36"/>
      <c r="S450" s="36"/>
    </row>
    <row r="451" spans="1:19" ht="53.25">
      <c r="A451" s="316" t="s">
        <v>132</v>
      </c>
      <c r="B451" s="316" t="s">
        <v>122</v>
      </c>
      <c r="C451" s="316" t="s">
        <v>131</v>
      </c>
      <c r="D451" s="316" t="s">
        <v>236</v>
      </c>
      <c r="E451" s="317" t="s">
        <v>165</v>
      </c>
      <c r="F451" s="318" t="s">
        <v>166</v>
      </c>
      <c r="G451" s="316" t="s">
        <v>278</v>
      </c>
      <c r="H451" s="316" t="s">
        <v>134</v>
      </c>
      <c r="I451" s="319" t="s">
        <v>133</v>
      </c>
      <c r="J451" s="320" t="s">
        <v>277</v>
      </c>
      <c r="K451" s="316" t="s">
        <v>128</v>
      </c>
      <c r="L451" s="401" t="s">
        <v>129</v>
      </c>
      <c r="M451" s="321" t="s">
        <v>187</v>
      </c>
      <c r="N451" s="329" t="s">
        <v>416</v>
      </c>
      <c r="O451" s="358" t="s">
        <v>417</v>
      </c>
      <c r="P451" s="319" t="s">
        <v>419</v>
      </c>
      <c r="Q451" s="319" t="s">
        <v>420</v>
      </c>
      <c r="R451" s="319" t="s">
        <v>421</v>
      </c>
      <c r="S451" s="36"/>
    </row>
    <row r="452" spans="1:19" s="37" customFormat="1" ht="20.25">
      <c r="A452" s="65">
        <v>5</v>
      </c>
      <c r="B452" s="66" t="s">
        <v>537</v>
      </c>
      <c r="C452" s="124">
        <f>SUM(M493)</f>
        <v>742</v>
      </c>
      <c r="D452" s="66" t="s">
        <v>539</v>
      </c>
      <c r="E452" s="67"/>
      <c r="F452" s="117"/>
      <c r="G452" s="77"/>
      <c r="H452" s="40"/>
      <c r="I452" s="111"/>
      <c r="J452" s="75"/>
      <c r="K452" s="57"/>
      <c r="L452" s="185"/>
      <c r="M452" s="186"/>
      <c r="N452" s="39"/>
      <c r="O452" s="16"/>
      <c r="P452" s="16"/>
      <c r="Q452" s="16"/>
      <c r="R452" s="16"/>
      <c r="S452" s="16"/>
    </row>
    <row r="453" spans="1:19" s="70" customFormat="1" ht="13.5">
      <c r="A453" s="52"/>
      <c r="B453" s="47"/>
      <c r="C453" s="52"/>
      <c r="D453" s="52"/>
      <c r="E453" s="83"/>
      <c r="F453" s="52"/>
      <c r="G453" s="40"/>
      <c r="H453" s="47"/>
      <c r="I453" s="111"/>
      <c r="J453" s="75"/>
      <c r="K453" s="47"/>
      <c r="L453" s="415"/>
      <c r="M453" s="53"/>
      <c r="O453" s="16"/>
      <c r="P453" s="16"/>
      <c r="Q453" s="16"/>
      <c r="R453" s="16"/>
      <c r="S453" s="16"/>
    </row>
    <row r="454" spans="5:19" ht="45.75" customHeight="1">
      <c r="E454" s="83"/>
      <c r="F454" s="84"/>
      <c r="G454" s="50"/>
      <c r="H454" s="138" t="s">
        <v>136</v>
      </c>
      <c r="I454" s="151" t="s">
        <v>441</v>
      </c>
      <c r="J454" s="336" t="s">
        <v>443</v>
      </c>
      <c r="K454" s="137" t="s">
        <v>44</v>
      </c>
      <c r="L454" s="378">
        <v>2</v>
      </c>
      <c r="M454" s="44" t="s">
        <v>445</v>
      </c>
      <c r="N454" s="52" t="s">
        <v>415</v>
      </c>
      <c r="O454" s="16"/>
      <c r="P454" s="16"/>
      <c r="Q454" s="16"/>
      <c r="R454" s="16"/>
      <c r="S454" s="16"/>
    </row>
    <row r="455" spans="4:19" ht="13.5">
      <c r="D455" s="61"/>
      <c r="E455" s="83"/>
      <c r="F455" s="84"/>
      <c r="H455" s="52"/>
      <c r="I455" s="52"/>
      <c r="J455" s="52"/>
      <c r="K455" s="52"/>
      <c r="L455" s="52"/>
      <c r="O455" s="52"/>
      <c r="P455" s="52"/>
      <c r="Q455" s="52"/>
      <c r="R455" s="52"/>
      <c r="S455" s="16"/>
    </row>
    <row r="456" spans="1:19" s="70" customFormat="1" ht="14.25" customHeight="1">
      <c r="A456" s="105">
        <v>1</v>
      </c>
      <c r="B456" s="118" t="s">
        <v>229</v>
      </c>
      <c r="C456" s="36" t="s">
        <v>151</v>
      </c>
      <c r="D456" s="36" t="s">
        <v>227</v>
      </c>
      <c r="E456" s="36">
        <v>4</v>
      </c>
      <c r="F456" s="36">
        <v>8</v>
      </c>
      <c r="G456" s="36" t="s">
        <v>186</v>
      </c>
      <c r="H456" s="138" t="s">
        <v>136</v>
      </c>
      <c r="I456" s="301" t="s">
        <v>732</v>
      </c>
      <c r="J456" s="378" t="s">
        <v>448</v>
      </c>
      <c r="K456" s="151" t="s">
        <v>331</v>
      </c>
      <c r="L456" s="44">
        <v>2</v>
      </c>
      <c r="M456" s="44">
        <v>75</v>
      </c>
      <c r="N456" s="53" t="s">
        <v>415</v>
      </c>
      <c r="O456" s="322">
        <v>1</v>
      </c>
      <c r="P456" s="324"/>
      <c r="Q456" s="325">
        <v>1</v>
      </c>
      <c r="R456" s="326"/>
      <c r="S456" s="16"/>
    </row>
    <row r="457" spans="2:19" ht="14.25" customHeight="1">
      <c r="B457" s="52"/>
      <c r="H457" s="628" t="s">
        <v>136</v>
      </c>
      <c r="I457" s="639" t="s">
        <v>446</v>
      </c>
      <c r="J457" s="652" t="s">
        <v>442</v>
      </c>
      <c r="K457" s="151" t="s">
        <v>305</v>
      </c>
      <c r="L457" s="44">
        <v>1</v>
      </c>
      <c r="M457" s="44">
        <v>25</v>
      </c>
      <c r="N457" s="53" t="s">
        <v>415</v>
      </c>
      <c r="O457" s="322">
        <v>1</v>
      </c>
      <c r="P457" s="324">
        <v>1</v>
      </c>
      <c r="Q457" s="325"/>
      <c r="R457" s="326"/>
      <c r="S457" s="16"/>
    </row>
    <row r="458" spans="5:19" ht="13.5">
      <c r="E458" s="83"/>
      <c r="F458" s="84"/>
      <c r="G458" s="47"/>
      <c r="H458" s="628"/>
      <c r="I458" s="639"/>
      <c r="J458" s="652"/>
      <c r="K458" s="138" t="s">
        <v>534</v>
      </c>
      <c r="L458" s="44">
        <v>2</v>
      </c>
      <c r="M458" s="44">
        <v>22</v>
      </c>
      <c r="N458" s="16"/>
      <c r="O458" s="16"/>
      <c r="P458" s="16"/>
      <c r="Q458" s="16"/>
      <c r="R458" s="16"/>
      <c r="S458" s="16"/>
    </row>
    <row r="459" spans="1:110" s="304" customFormat="1" ht="13.5">
      <c r="A459" s="344"/>
      <c r="C459" s="344"/>
      <c r="D459" s="71"/>
      <c r="E459" s="345"/>
      <c r="F459" s="346"/>
      <c r="G459" s="344"/>
      <c r="I459" s="347"/>
      <c r="J459" s="348"/>
      <c r="K459" s="544"/>
      <c r="L459" s="544" t="s">
        <v>488</v>
      </c>
      <c r="M459" s="285">
        <f>SUM(M456:M458)</f>
        <v>122</v>
      </c>
      <c r="N459" s="344"/>
      <c r="O459" s="344"/>
      <c r="P459" s="344"/>
      <c r="Q459" s="344"/>
      <c r="R459" s="344"/>
      <c r="S459" s="344"/>
      <c r="DF459" s="304">
        <f>SUM(A459:DE459)</f>
        <v>122</v>
      </c>
    </row>
    <row r="460" spans="1:19" ht="15" customHeight="1">
      <c r="A460" s="52">
        <v>2</v>
      </c>
      <c r="B460" s="432" t="s">
        <v>272</v>
      </c>
      <c r="C460" s="291" t="s">
        <v>180</v>
      </c>
      <c r="D460" s="291" t="s">
        <v>140</v>
      </c>
      <c r="E460" s="291">
        <v>3</v>
      </c>
      <c r="F460" s="291">
        <v>7</v>
      </c>
      <c r="G460" s="291" t="s">
        <v>192</v>
      </c>
      <c r="H460" s="628" t="s">
        <v>136</v>
      </c>
      <c r="I460" s="639" t="s">
        <v>446</v>
      </c>
      <c r="J460" s="652" t="s">
        <v>442</v>
      </c>
      <c r="K460" s="151" t="s">
        <v>332</v>
      </c>
      <c r="L460" s="44">
        <v>2</v>
      </c>
      <c r="M460" s="44">
        <v>22</v>
      </c>
      <c r="N460" s="53" t="s">
        <v>415</v>
      </c>
      <c r="O460" s="322">
        <v>1</v>
      </c>
      <c r="P460" s="324"/>
      <c r="Q460" s="325">
        <v>1</v>
      </c>
      <c r="R460" s="326"/>
      <c r="S460" s="16"/>
    </row>
    <row r="461" spans="2:19" ht="15">
      <c r="B461" s="16"/>
      <c r="C461" s="53"/>
      <c r="D461" s="53"/>
      <c r="E461" s="92"/>
      <c r="F461" s="181"/>
      <c r="G461" s="383"/>
      <c r="H461" s="628"/>
      <c r="I461" s="639"/>
      <c r="J461" s="652"/>
      <c r="K461" s="138" t="s">
        <v>534</v>
      </c>
      <c r="L461" s="44">
        <v>2</v>
      </c>
      <c r="M461" s="44">
        <v>22</v>
      </c>
      <c r="N461" s="16"/>
      <c r="O461" s="16"/>
      <c r="P461" s="16"/>
      <c r="Q461" s="16"/>
      <c r="R461" s="16"/>
      <c r="S461" s="16"/>
    </row>
    <row r="462" spans="2:19" ht="15" customHeight="1">
      <c r="B462" s="432"/>
      <c r="C462" s="432"/>
      <c r="D462" s="432"/>
      <c r="E462" s="432"/>
      <c r="F462" s="432"/>
      <c r="G462" s="432"/>
      <c r="H462" s="545"/>
      <c r="I462" s="487" t="s">
        <v>1</v>
      </c>
      <c r="J462" s="508">
        <v>40872</v>
      </c>
      <c r="K462" s="284" t="s">
        <v>331</v>
      </c>
      <c r="L462" s="481">
        <v>1</v>
      </c>
      <c r="M462" s="481">
        <v>30</v>
      </c>
      <c r="N462" s="52" t="s">
        <v>465</v>
      </c>
      <c r="O462" s="47"/>
      <c r="P462" s="47"/>
      <c r="Q462" s="47"/>
      <c r="R462" s="47"/>
      <c r="S462" s="47"/>
    </row>
    <row r="463" spans="4:19" ht="13.5">
      <c r="D463" s="61"/>
      <c r="E463" s="83"/>
      <c r="F463" s="84"/>
      <c r="H463" s="52"/>
      <c r="I463" s="52"/>
      <c r="J463" s="52"/>
      <c r="K463" s="60">
        <f>SUM(M460:M462)</f>
        <v>74</v>
      </c>
      <c r="L463" s="52"/>
      <c r="O463" s="52"/>
      <c r="P463" s="52"/>
      <c r="Q463" s="52"/>
      <c r="R463" s="52"/>
      <c r="S463" s="16"/>
    </row>
    <row r="464" spans="1:19" ht="15" customHeight="1">
      <c r="A464" s="52">
        <v>3</v>
      </c>
      <c r="B464" s="432" t="s">
        <v>330</v>
      </c>
      <c r="C464" s="433" t="s">
        <v>100</v>
      </c>
      <c r="D464" s="433" t="s">
        <v>99</v>
      </c>
      <c r="E464" s="433">
        <v>2</v>
      </c>
      <c r="F464" s="434" t="s">
        <v>359</v>
      </c>
      <c r="G464" s="291" t="s">
        <v>192</v>
      </c>
      <c r="H464" s="628" t="s">
        <v>136</v>
      </c>
      <c r="I464" s="639" t="s">
        <v>446</v>
      </c>
      <c r="J464" s="652" t="s">
        <v>442</v>
      </c>
      <c r="K464" s="151" t="s">
        <v>329</v>
      </c>
      <c r="L464" s="44">
        <v>3</v>
      </c>
      <c r="M464" s="44">
        <v>19</v>
      </c>
      <c r="N464" s="53" t="s">
        <v>415</v>
      </c>
      <c r="O464" s="322">
        <v>1</v>
      </c>
      <c r="P464" s="324"/>
      <c r="Q464" s="325"/>
      <c r="R464" s="326">
        <v>1</v>
      </c>
      <c r="S464" s="16"/>
    </row>
    <row r="465" spans="2:19" ht="13.5">
      <c r="B465" s="52"/>
      <c r="H465" s="628"/>
      <c r="I465" s="639"/>
      <c r="J465" s="652"/>
      <c r="K465" s="138" t="s">
        <v>534</v>
      </c>
      <c r="L465" s="44">
        <v>2</v>
      </c>
      <c r="M465" s="44">
        <v>22</v>
      </c>
      <c r="N465" s="16"/>
      <c r="O465" s="16"/>
      <c r="P465" s="16"/>
      <c r="Q465" s="16"/>
      <c r="R465" s="16"/>
      <c r="S465" s="16"/>
    </row>
    <row r="466" spans="2:19" ht="16.5" customHeight="1">
      <c r="B466" s="52"/>
      <c r="H466" s="545"/>
      <c r="I466" s="487" t="s">
        <v>1</v>
      </c>
      <c r="J466" s="508">
        <v>40872</v>
      </c>
      <c r="K466" s="284" t="s">
        <v>2</v>
      </c>
      <c r="L466" s="481">
        <v>1</v>
      </c>
      <c r="M466" s="481">
        <v>30</v>
      </c>
      <c r="N466" s="52" t="s">
        <v>465</v>
      </c>
      <c r="O466" s="47"/>
      <c r="P466" s="47"/>
      <c r="Q466" s="47"/>
      <c r="R466" s="47"/>
      <c r="S466" s="47"/>
    </row>
    <row r="467" spans="4:19" ht="13.5">
      <c r="D467" s="61"/>
      <c r="E467" s="83"/>
      <c r="F467" s="84"/>
      <c r="H467" s="52"/>
      <c r="I467" s="52"/>
      <c r="J467" s="52"/>
      <c r="K467" s="60">
        <f>SUM(M464:M466)</f>
        <v>71</v>
      </c>
      <c r="L467" s="52"/>
      <c r="O467" s="52"/>
      <c r="P467" s="52"/>
      <c r="Q467" s="52"/>
      <c r="R467" s="52"/>
      <c r="S467" s="16"/>
    </row>
    <row r="468" spans="1:19" ht="15" customHeight="1">
      <c r="A468" s="52">
        <v>4</v>
      </c>
      <c r="B468" s="432" t="s">
        <v>859</v>
      </c>
      <c r="C468" s="433" t="s">
        <v>100</v>
      </c>
      <c r="D468" s="433" t="s">
        <v>99</v>
      </c>
      <c r="E468" s="433">
        <v>3</v>
      </c>
      <c r="F468" s="434" t="s">
        <v>359</v>
      </c>
      <c r="G468" s="291" t="s">
        <v>192</v>
      </c>
      <c r="H468" s="138" t="s">
        <v>136</v>
      </c>
      <c r="I468" s="151" t="s">
        <v>858</v>
      </c>
      <c r="J468" s="153" t="s">
        <v>442</v>
      </c>
      <c r="K468" s="151" t="s">
        <v>91</v>
      </c>
      <c r="L468" s="44">
        <v>2</v>
      </c>
      <c r="M468" s="44">
        <v>22</v>
      </c>
      <c r="N468" s="53"/>
      <c r="O468" s="322">
        <v>1</v>
      </c>
      <c r="P468" s="324"/>
      <c r="Q468" s="325">
        <v>1</v>
      </c>
      <c r="R468" s="326"/>
      <c r="S468" s="16"/>
    </row>
    <row r="469" spans="2:19" ht="15" customHeight="1">
      <c r="B469" s="429"/>
      <c r="C469" s="429"/>
      <c r="D469" s="429"/>
      <c r="E469" s="429"/>
      <c r="F469" s="429"/>
      <c r="G469" s="429"/>
      <c r="H469" s="432"/>
      <c r="I469" s="151" t="s">
        <v>1</v>
      </c>
      <c r="J469" s="153">
        <v>40872</v>
      </c>
      <c r="K469" s="138" t="s">
        <v>4</v>
      </c>
      <c r="L469" s="44">
        <v>1</v>
      </c>
      <c r="M469" s="44">
        <v>30</v>
      </c>
      <c r="N469" s="52" t="s">
        <v>465</v>
      </c>
      <c r="O469" s="47"/>
      <c r="P469" s="47"/>
      <c r="Q469" s="47"/>
      <c r="R469" s="47"/>
      <c r="S469" s="47"/>
    </row>
    <row r="470" spans="4:19" ht="13.5">
      <c r="D470" s="61"/>
      <c r="E470" s="83"/>
      <c r="F470" s="84"/>
      <c r="H470" s="52"/>
      <c r="I470" s="52"/>
      <c r="J470" s="52"/>
      <c r="K470" s="60">
        <f>SUM(M468:M469)</f>
        <v>52</v>
      </c>
      <c r="L470" s="52"/>
      <c r="O470" s="52"/>
      <c r="P470" s="52"/>
      <c r="Q470" s="52"/>
      <c r="R470" s="52"/>
      <c r="S470" s="16"/>
    </row>
    <row r="471" spans="1:19" ht="15" customHeight="1">
      <c r="A471" s="55">
        <v>5</v>
      </c>
      <c r="B471" s="118" t="s">
        <v>444</v>
      </c>
      <c r="C471" s="36" t="s">
        <v>178</v>
      </c>
      <c r="D471" s="36" t="s">
        <v>150</v>
      </c>
      <c r="E471" s="36" t="s">
        <v>246</v>
      </c>
      <c r="F471" s="36">
        <v>2</v>
      </c>
      <c r="G471" s="36" t="s">
        <v>186</v>
      </c>
      <c r="H471" s="628" t="s">
        <v>136</v>
      </c>
      <c r="I471" s="639" t="s">
        <v>446</v>
      </c>
      <c r="J471" s="652" t="s">
        <v>442</v>
      </c>
      <c r="K471" s="151" t="s">
        <v>447</v>
      </c>
      <c r="L471" s="44">
        <v>1</v>
      </c>
      <c r="M471" s="44">
        <v>25</v>
      </c>
      <c r="N471" s="53" t="s">
        <v>436</v>
      </c>
      <c r="O471" s="322">
        <v>1</v>
      </c>
      <c r="P471" s="324">
        <v>1</v>
      </c>
      <c r="Q471" s="325"/>
      <c r="R471" s="326"/>
      <c r="S471" s="16"/>
    </row>
    <row r="472" spans="2:19" ht="15">
      <c r="B472" s="16"/>
      <c r="C472" s="53"/>
      <c r="D472" s="53"/>
      <c r="E472" s="92"/>
      <c r="F472" s="181"/>
      <c r="G472" s="383"/>
      <c r="H472" s="628"/>
      <c r="I472" s="639"/>
      <c r="J472" s="652"/>
      <c r="K472" s="138" t="s">
        <v>534</v>
      </c>
      <c r="L472" s="44">
        <v>2</v>
      </c>
      <c r="M472" s="44">
        <v>22</v>
      </c>
      <c r="N472" s="16"/>
      <c r="O472" s="16"/>
      <c r="P472" s="16"/>
      <c r="Q472" s="16"/>
      <c r="R472" s="16"/>
      <c r="S472" s="16"/>
    </row>
    <row r="473" spans="4:19" ht="13.5">
      <c r="D473" s="61"/>
      <c r="E473" s="83"/>
      <c r="F473" s="84"/>
      <c r="H473" s="52"/>
      <c r="I473" s="52"/>
      <c r="J473" s="52"/>
      <c r="K473" s="60">
        <f>SUM(M471:M472)</f>
        <v>47</v>
      </c>
      <c r="L473" s="52"/>
      <c r="O473" s="52"/>
      <c r="P473" s="52"/>
      <c r="Q473" s="52"/>
      <c r="R473" s="52"/>
      <c r="S473" s="16"/>
    </row>
    <row r="474" spans="1:19" ht="15" customHeight="1">
      <c r="A474" s="52">
        <v>6</v>
      </c>
      <c r="B474" s="429" t="s">
        <v>271</v>
      </c>
      <c r="C474" s="291" t="s">
        <v>179</v>
      </c>
      <c r="D474" s="430" t="s">
        <v>181</v>
      </c>
      <c r="E474" s="430">
        <v>2</v>
      </c>
      <c r="F474" s="430">
        <v>1</v>
      </c>
      <c r="G474" s="431"/>
      <c r="H474" s="628" t="s">
        <v>136</v>
      </c>
      <c r="I474" s="639" t="s">
        <v>446</v>
      </c>
      <c r="J474" s="652" t="s">
        <v>442</v>
      </c>
      <c r="K474" s="151" t="s">
        <v>91</v>
      </c>
      <c r="L474" s="44">
        <v>1</v>
      </c>
      <c r="M474" s="44">
        <v>25</v>
      </c>
      <c r="N474" s="53" t="s">
        <v>415</v>
      </c>
      <c r="O474" s="322">
        <v>1</v>
      </c>
      <c r="P474" s="324">
        <v>1</v>
      </c>
      <c r="Q474" s="325"/>
      <c r="R474" s="326"/>
      <c r="S474" s="16"/>
    </row>
    <row r="475" spans="2:19" ht="15">
      <c r="B475" s="16"/>
      <c r="C475" s="53"/>
      <c r="D475" s="53"/>
      <c r="E475" s="92"/>
      <c r="F475" s="181"/>
      <c r="G475" s="383"/>
      <c r="H475" s="628"/>
      <c r="I475" s="639"/>
      <c r="J475" s="652"/>
      <c r="K475" s="138" t="s">
        <v>534</v>
      </c>
      <c r="L475" s="44">
        <v>2</v>
      </c>
      <c r="M475" s="44">
        <v>22</v>
      </c>
      <c r="N475" s="16"/>
      <c r="O475" s="16"/>
      <c r="P475" s="16"/>
      <c r="Q475" s="16"/>
      <c r="R475" s="16"/>
      <c r="S475" s="16"/>
    </row>
    <row r="476" spans="4:19" ht="13.5">
      <c r="D476" s="61"/>
      <c r="E476" s="83"/>
      <c r="F476" s="84"/>
      <c r="H476" s="52"/>
      <c r="I476" s="52"/>
      <c r="J476" s="52"/>
      <c r="K476" s="60">
        <f>SUM(M474:M475)</f>
        <v>47</v>
      </c>
      <c r="L476" s="52"/>
      <c r="O476" s="52"/>
      <c r="P476" s="52"/>
      <c r="Q476" s="52"/>
      <c r="R476" s="52"/>
      <c r="S476" s="16"/>
    </row>
    <row r="477" spans="1:19" ht="15" customHeight="1">
      <c r="A477" s="52">
        <v>7</v>
      </c>
      <c r="B477" s="432" t="s">
        <v>230</v>
      </c>
      <c r="C477" s="291" t="s">
        <v>179</v>
      </c>
      <c r="D477" s="291" t="s">
        <v>181</v>
      </c>
      <c r="E477" s="291">
        <v>3</v>
      </c>
      <c r="F477" s="291">
        <v>2</v>
      </c>
      <c r="G477" s="291"/>
      <c r="H477" s="628" t="s">
        <v>136</v>
      </c>
      <c r="I477" s="639" t="s">
        <v>446</v>
      </c>
      <c r="J477" s="652" t="s">
        <v>442</v>
      </c>
      <c r="K477" s="151" t="s">
        <v>332</v>
      </c>
      <c r="L477" s="44">
        <v>1</v>
      </c>
      <c r="M477" s="44">
        <v>25</v>
      </c>
      <c r="N477" s="53" t="s">
        <v>415</v>
      </c>
      <c r="O477" s="322">
        <v>1</v>
      </c>
      <c r="P477" s="324">
        <v>1</v>
      </c>
      <c r="Q477" s="325"/>
      <c r="R477" s="326"/>
      <c r="S477" s="16"/>
    </row>
    <row r="478" spans="2:19" ht="15">
      <c r="B478" s="16"/>
      <c r="C478" s="53"/>
      <c r="D478" s="53"/>
      <c r="E478" s="92"/>
      <c r="F478" s="181"/>
      <c r="G478" s="383"/>
      <c r="H478" s="628"/>
      <c r="I478" s="639"/>
      <c r="J478" s="652"/>
      <c r="K478" s="138" t="s">
        <v>534</v>
      </c>
      <c r="L478" s="44">
        <v>2</v>
      </c>
      <c r="M478" s="44">
        <v>22</v>
      </c>
      <c r="N478" s="47"/>
      <c r="O478" s="47"/>
      <c r="P478" s="47"/>
      <c r="Q478" s="47"/>
      <c r="R478" s="47"/>
      <c r="S478" s="47"/>
    </row>
    <row r="479" spans="4:19" ht="13.5">
      <c r="D479" s="61"/>
      <c r="E479" s="83"/>
      <c r="F479" s="84"/>
      <c r="H479" s="52"/>
      <c r="I479" s="52"/>
      <c r="J479" s="52"/>
      <c r="K479" s="60">
        <f>SUM(M477:M478)</f>
        <v>47</v>
      </c>
      <c r="L479" s="52"/>
      <c r="O479" s="52"/>
      <c r="P479" s="52"/>
      <c r="Q479" s="52"/>
      <c r="R479" s="52"/>
      <c r="S479" s="16"/>
    </row>
    <row r="480" spans="1:19" ht="15" customHeight="1">
      <c r="A480" s="52">
        <v>8</v>
      </c>
      <c r="B480" s="432" t="s">
        <v>232</v>
      </c>
      <c r="C480" s="197" t="s">
        <v>151</v>
      </c>
      <c r="D480" s="197" t="s">
        <v>227</v>
      </c>
      <c r="E480" s="197">
        <v>3</v>
      </c>
      <c r="F480" s="197">
        <v>9</v>
      </c>
      <c r="G480" s="291">
        <v>1</v>
      </c>
      <c r="H480" s="628" t="s">
        <v>136</v>
      </c>
      <c r="I480" s="639" t="s">
        <v>446</v>
      </c>
      <c r="J480" s="652" t="s">
        <v>442</v>
      </c>
      <c r="K480" s="151" t="s">
        <v>305</v>
      </c>
      <c r="L480" s="44">
        <v>2</v>
      </c>
      <c r="M480" s="44">
        <v>22</v>
      </c>
      <c r="N480" s="53" t="s">
        <v>415</v>
      </c>
      <c r="O480" s="322">
        <v>1</v>
      </c>
      <c r="P480" s="324"/>
      <c r="Q480" s="325">
        <v>1</v>
      </c>
      <c r="R480" s="326"/>
      <c r="S480" s="16"/>
    </row>
    <row r="481" spans="2:19" ht="15">
      <c r="B481" s="16"/>
      <c r="C481" s="53"/>
      <c r="D481" s="53"/>
      <c r="E481" s="92"/>
      <c r="F481" s="181"/>
      <c r="G481" s="383"/>
      <c r="H481" s="628"/>
      <c r="I481" s="639"/>
      <c r="J481" s="652"/>
      <c r="K481" s="138" t="s">
        <v>534</v>
      </c>
      <c r="L481" s="44">
        <v>2</v>
      </c>
      <c r="M481" s="44">
        <v>22</v>
      </c>
      <c r="N481" s="47"/>
      <c r="O481" s="47"/>
      <c r="P481" s="47"/>
      <c r="Q481" s="47"/>
      <c r="R481" s="47"/>
      <c r="S481" s="47"/>
    </row>
    <row r="482" spans="4:19" ht="13.5">
      <c r="D482" s="61"/>
      <c r="E482" s="83"/>
      <c r="F482" s="84"/>
      <c r="H482" s="52"/>
      <c r="I482" s="52"/>
      <c r="J482" s="52"/>
      <c r="K482" s="60">
        <f>SUM(M480:M481)</f>
        <v>44</v>
      </c>
      <c r="L482" s="52"/>
      <c r="O482" s="52"/>
      <c r="P482" s="52"/>
      <c r="Q482" s="52"/>
      <c r="R482" s="52"/>
      <c r="S482" s="16"/>
    </row>
    <row r="483" spans="1:19" ht="15" customHeight="1">
      <c r="A483" s="64">
        <v>9</v>
      </c>
      <c r="B483" s="533" t="s">
        <v>860</v>
      </c>
      <c r="C483" s="433" t="s">
        <v>178</v>
      </c>
      <c r="D483" s="433" t="s">
        <v>150</v>
      </c>
      <c r="E483" s="433">
        <v>4</v>
      </c>
      <c r="F483" s="434" t="s">
        <v>861</v>
      </c>
      <c r="G483" s="537"/>
      <c r="H483" s="500" t="s">
        <v>136</v>
      </c>
      <c r="I483" s="303" t="s">
        <v>858</v>
      </c>
      <c r="J483" s="532" t="s">
        <v>442</v>
      </c>
      <c r="K483" s="303" t="s">
        <v>862</v>
      </c>
      <c r="L483" s="44">
        <v>4</v>
      </c>
      <c r="M483" s="44">
        <v>18</v>
      </c>
      <c r="N483" s="53"/>
      <c r="O483" s="322">
        <v>1</v>
      </c>
      <c r="P483" s="324"/>
      <c r="Q483" s="325"/>
      <c r="R483" s="326"/>
      <c r="S483" s="16"/>
    </row>
    <row r="484" spans="1:19" ht="14.25" customHeight="1">
      <c r="A484" s="442">
        <v>10</v>
      </c>
      <c r="B484" s="441" t="s">
        <v>479</v>
      </c>
      <c r="C484" s="534" t="s">
        <v>180</v>
      </c>
      <c r="D484" s="442" t="s">
        <v>140</v>
      </c>
      <c r="E484" s="535">
        <v>1</v>
      </c>
      <c r="F484" s="536">
        <v>5</v>
      </c>
      <c r="G484" s="291" t="s">
        <v>192</v>
      </c>
      <c r="H484" s="138" t="s">
        <v>136</v>
      </c>
      <c r="I484" s="151" t="s">
        <v>1</v>
      </c>
      <c r="J484" s="153">
        <v>40872</v>
      </c>
      <c r="K484" s="138" t="s">
        <v>5</v>
      </c>
      <c r="L484" s="44">
        <v>1</v>
      </c>
      <c r="M484" s="44">
        <v>30</v>
      </c>
      <c r="N484" s="52" t="s">
        <v>465</v>
      </c>
      <c r="O484" s="16"/>
      <c r="P484" s="16"/>
      <c r="Q484" s="16"/>
      <c r="R484" s="16"/>
      <c r="S484" s="16"/>
    </row>
    <row r="485" spans="1:19" ht="15" customHeight="1">
      <c r="A485" s="64">
        <v>11</v>
      </c>
      <c r="B485" s="533" t="s">
        <v>3</v>
      </c>
      <c r="C485" s="74" t="s">
        <v>383</v>
      </c>
      <c r="D485" s="74" t="s">
        <v>233</v>
      </c>
      <c r="E485" s="74">
        <v>1</v>
      </c>
      <c r="F485" s="74">
        <v>4</v>
      </c>
      <c r="G485" s="291" t="s">
        <v>192</v>
      </c>
      <c r="H485" s="138" t="s">
        <v>136</v>
      </c>
      <c r="I485" s="151" t="s">
        <v>1</v>
      </c>
      <c r="J485" s="153">
        <v>40872</v>
      </c>
      <c r="K485" s="138" t="s">
        <v>332</v>
      </c>
      <c r="L485" s="44">
        <v>1</v>
      </c>
      <c r="M485" s="44">
        <v>30</v>
      </c>
      <c r="N485" s="52" t="s">
        <v>465</v>
      </c>
      <c r="O485" s="16"/>
      <c r="P485" s="16"/>
      <c r="Q485" s="16"/>
      <c r="R485" s="16"/>
      <c r="S485" s="16"/>
    </row>
    <row r="486" spans="1:19" ht="15" customHeight="1">
      <c r="A486" s="64">
        <v>12</v>
      </c>
      <c r="B486" s="533" t="s">
        <v>6</v>
      </c>
      <c r="C486" s="74" t="s">
        <v>180</v>
      </c>
      <c r="D486" s="74" t="s">
        <v>231</v>
      </c>
      <c r="E486" s="74">
        <v>1</v>
      </c>
      <c r="F486" s="74">
        <v>4</v>
      </c>
      <c r="G486" s="291" t="s">
        <v>192</v>
      </c>
      <c r="H486" s="138" t="s">
        <v>136</v>
      </c>
      <c r="I486" s="151" t="s">
        <v>1</v>
      </c>
      <c r="J486" s="153">
        <v>40872</v>
      </c>
      <c r="K486" s="138" t="s">
        <v>332</v>
      </c>
      <c r="L486" s="44">
        <v>2</v>
      </c>
      <c r="M486" s="44">
        <v>25</v>
      </c>
      <c r="N486" s="52" t="s">
        <v>465</v>
      </c>
      <c r="O486" s="16"/>
      <c r="P486" s="16"/>
      <c r="Q486" s="16"/>
      <c r="R486" s="16"/>
      <c r="S486" s="16"/>
    </row>
    <row r="487" spans="1:19" ht="15" customHeight="1">
      <c r="A487" s="64">
        <v>13</v>
      </c>
      <c r="B487" s="533" t="s">
        <v>7</v>
      </c>
      <c r="C487" s="74" t="s">
        <v>383</v>
      </c>
      <c r="D487" s="74" t="s">
        <v>16</v>
      </c>
      <c r="E487" s="74">
        <v>1</v>
      </c>
      <c r="F487" s="74">
        <v>3</v>
      </c>
      <c r="G487" s="291" t="s">
        <v>192</v>
      </c>
      <c r="H487" s="138" t="s">
        <v>136</v>
      </c>
      <c r="I487" s="151" t="s">
        <v>1</v>
      </c>
      <c r="J487" s="153">
        <v>40872</v>
      </c>
      <c r="K487" s="138" t="s">
        <v>331</v>
      </c>
      <c r="L487" s="44">
        <v>2</v>
      </c>
      <c r="M487" s="44">
        <v>25</v>
      </c>
      <c r="N487" s="52" t="s">
        <v>465</v>
      </c>
      <c r="O487" s="16"/>
      <c r="P487" s="16"/>
      <c r="Q487" s="16"/>
      <c r="R487" s="16"/>
      <c r="S487" s="16"/>
    </row>
    <row r="488" spans="1:19" ht="15" customHeight="1">
      <c r="A488" s="64">
        <v>14</v>
      </c>
      <c r="B488" s="533" t="s">
        <v>8</v>
      </c>
      <c r="C488" s="74" t="s">
        <v>383</v>
      </c>
      <c r="D488" s="74" t="s">
        <v>233</v>
      </c>
      <c r="E488" s="74">
        <v>1</v>
      </c>
      <c r="F488" s="74">
        <v>4</v>
      </c>
      <c r="G488" s="291" t="s">
        <v>192</v>
      </c>
      <c r="H488" s="138" t="s">
        <v>136</v>
      </c>
      <c r="I488" s="151" t="s">
        <v>1</v>
      </c>
      <c r="J488" s="153">
        <v>40872</v>
      </c>
      <c r="K488" s="138" t="s">
        <v>305</v>
      </c>
      <c r="L488" s="44">
        <v>1</v>
      </c>
      <c r="M488" s="44">
        <v>30</v>
      </c>
      <c r="N488" s="52" t="s">
        <v>465</v>
      </c>
      <c r="O488" s="16"/>
      <c r="P488" s="16"/>
      <c r="Q488" s="16"/>
      <c r="R488" s="16"/>
      <c r="S488" s="16"/>
    </row>
    <row r="489" spans="1:19" ht="15" customHeight="1">
      <c r="A489" s="64">
        <v>15</v>
      </c>
      <c r="B489" s="533" t="s">
        <v>9</v>
      </c>
      <c r="C489" s="74" t="s">
        <v>100</v>
      </c>
      <c r="D489" s="74" t="s">
        <v>99</v>
      </c>
      <c r="E489" s="74">
        <v>2</v>
      </c>
      <c r="F489" s="74">
        <v>1</v>
      </c>
      <c r="G489" s="291" t="s">
        <v>192</v>
      </c>
      <c r="H489" s="138" t="s">
        <v>136</v>
      </c>
      <c r="I489" s="151" t="s">
        <v>1</v>
      </c>
      <c r="J489" s="153">
        <v>40872</v>
      </c>
      <c r="K489" s="138" t="s">
        <v>10</v>
      </c>
      <c r="L489" s="44">
        <v>2</v>
      </c>
      <c r="M489" s="44">
        <v>25</v>
      </c>
      <c r="N489" s="52" t="s">
        <v>465</v>
      </c>
      <c r="O489" s="16"/>
      <c r="P489" s="16"/>
      <c r="Q489" s="16"/>
      <c r="R489" s="16"/>
      <c r="S489" s="16"/>
    </row>
    <row r="490" spans="1:19" ht="15" customHeight="1">
      <c r="A490" s="64">
        <v>16</v>
      </c>
      <c r="B490" s="533" t="s">
        <v>11</v>
      </c>
      <c r="C490" s="74" t="s">
        <v>182</v>
      </c>
      <c r="D490" s="74" t="s">
        <v>182</v>
      </c>
      <c r="E490" s="74">
        <v>3</v>
      </c>
      <c r="F490" s="74">
        <v>1</v>
      </c>
      <c r="G490" s="537" t="s">
        <v>186</v>
      </c>
      <c r="H490" s="138" t="s">
        <v>136</v>
      </c>
      <c r="I490" s="151" t="s">
        <v>1</v>
      </c>
      <c r="J490" s="153">
        <v>40872</v>
      </c>
      <c r="K490" s="138" t="s">
        <v>862</v>
      </c>
      <c r="L490" s="44">
        <v>1</v>
      </c>
      <c r="M490" s="44">
        <v>30</v>
      </c>
      <c r="N490" s="52" t="s">
        <v>465</v>
      </c>
      <c r="O490" s="16"/>
      <c r="P490" s="16"/>
      <c r="Q490" s="16"/>
      <c r="R490" s="16"/>
      <c r="S490" s="16"/>
    </row>
    <row r="491" spans="1:19" ht="15" customHeight="1">
      <c r="A491" s="64">
        <v>17</v>
      </c>
      <c r="B491" s="533" t="s">
        <v>12</v>
      </c>
      <c r="C491" s="74" t="s">
        <v>100</v>
      </c>
      <c r="D491" s="74" t="s">
        <v>99</v>
      </c>
      <c r="E491" s="74">
        <v>2</v>
      </c>
      <c r="F491" s="74">
        <v>1</v>
      </c>
      <c r="G491" s="291" t="s">
        <v>192</v>
      </c>
      <c r="H491" s="138" t="s">
        <v>136</v>
      </c>
      <c r="I491" s="151" t="s">
        <v>1</v>
      </c>
      <c r="J491" s="153">
        <v>40872</v>
      </c>
      <c r="K491" s="138" t="s">
        <v>13</v>
      </c>
      <c r="L491" s="44">
        <v>2</v>
      </c>
      <c r="M491" s="44">
        <v>25</v>
      </c>
      <c r="N491" s="52" t="s">
        <v>465</v>
      </c>
      <c r="O491" s="16"/>
      <c r="P491" s="16"/>
      <c r="Q491" s="16"/>
      <c r="R491" s="16"/>
      <c r="S491" s="16"/>
    </row>
    <row r="492" spans="1:110" s="304" customFormat="1" ht="14.25" thickBot="1">
      <c r="A492" s="344"/>
      <c r="C492" s="344"/>
      <c r="D492" s="71"/>
      <c r="E492" s="345"/>
      <c r="F492" s="346"/>
      <c r="G492" s="344"/>
      <c r="L492" s="416"/>
      <c r="M492" s="344"/>
      <c r="DF492" s="304">
        <f>SUM(A492:DE492)</f>
        <v>0</v>
      </c>
    </row>
    <row r="493" spans="1:19" s="51" customFormat="1" ht="15.75" thickBot="1">
      <c r="A493" s="77"/>
      <c r="B493" s="78"/>
      <c r="C493" s="77"/>
      <c r="D493" s="77"/>
      <c r="E493" s="79"/>
      <c r="F493" s="80"/>
      <c r="G493" s="105"/>
      <c r="H493" s="15"/>
      <c r="I493" s="73"/>
      <c r="J493" s="75"/>
      <c r="K493" s="82" t="s">
        <v>194</v>
      </c>
      <c r="L493" s="406"/>
      <c r="M493" s="286">
        <f>SUM(M459:M492)</f>
        <v>742</v>
      </c>
      <c r="O493" s="366"/>
      <c r="P493" s="367"/>
      <c r="Q493" s="368"/>
      <c r="R493" s="369"/>
      <c r="S493" s="16"/>
    </row>
    <row r="494" spans="7:19" ht="13.5">
      <c r="G494" s="39"/>
      <c r="J494" s="75"/>
      <c r="K494" s="87" t="s">
        <v>250</v>
      </c>
      <c r="L494" s="407"/>
      <c r="M494" s="297"/>
      <c r="O494" s="322">
        <f>SUM(O456:O493)</f>
        <v>10</v>
      </c>
      <c r="P494" s="53">
        <f>SUM(P456:P493)</f>
        <v>4</v>
      </c>
      <c r="Q494" s="53">
        <f>SUM(Q456:Q493)</f>
        <v>4</v>
      </c>
      <c r="R494" s="53">
        <f>SUM(R456:R493)</f>
        <v>1</v>
      </c>
      <c r="S494" s="16"/>
    </row>
    <row r="495" spans="1:19" s="57" customFormat="1" ht="15" customHeight="1">
      <c r="A495" s="54"/>
      <c r="B495" s="54"/>
      <c r="C495" s="54"/>
      <c r="D495" s="54"/>
      <c r="E495" s="54"/>
      <c r="F495" s="54"/>
      <c r="G495" s="54"/>
      <c r="H495" s="55"/>
      <c r="I495" s="299"/>
      <c r="J495" s="59"/>
      <c r="K495" s="56"/>
      <c r="L495" s="413"/>
      <c r="M495" s="292"/>
      <c r="N495" s="292"/>
      <c r="O495" s="292"/>
      <c r="P495" s="292"/>
      <c r="Q495" s="292"/>
      <c r="R495" s="292"/>
      <c r="S495" s="292"/>
    </row>
    <row r="496" spans="1:13" ht="21">
      <c r="A496" s="642" t="s">
        <v>400</v>
      </c>
      <c r="B496" s="642"/>
      <c r="C496" s="642"/>
      <c r="D496" s="642"/>
      <c r="E496" s="642"/>
      <c r="F496" s="642"/>
      <c r="G496" s="642"/>
      <c r="H496" s="642"/>
      <c r="I496" s="642"/>
      <c r="J496" s="642"/>
      <c r="K496" s="642"/>
      <c r="L496" s="642"/>
      <c r="M496" s="642"/>
    </row>
    <row r="497" spans="1:13" ht="81" customHeight="1">
      <c r="A497" s="623" t="s">
        <v>401</v>
      </c>
      <c r="B497" s="623"/>
      <c r="C497" s="623"/>
      <c r="D497" s="623"/>
      <c r="E497" s="623"/>
      <c r="F497" s="623"/>
      <c r="G497" s="623"/>
      <c r="H497" s="623"/>
      <c r="I497" s="623"/>
      <c r="J497" s="623"/>
      <c r="K497" s="623"/>
      <c r="L497" s="623"/>
      <c r="M497" s="623"/>
    </row>
    <row r="498" spans="1:18" ht="53.25">
      <c r="A498" s="316" t="s">
        <v>132</v>
      </c>
      <c r="B498" s="316" t="s">
        <v>122</v>
      </c>
      <c r="C498" s="316" t="s">
        <v>131</v>
      </c>
      <c r="D498" s="316" t="s">
        <v>236</v>
      </c>
      <c r="E498" s="317" t="s">
        <v>165</v>
      </c>
      <c r="F498" s="318" t="s">
        <v>166</v>
      </c>
      <c r="G498" s="316" t="s">
        <v>278</v>
      </c>
      <c r="H498" s="316" t="s">
        <v>134</v>
      </c>
      <c r="I498" s="319" t="s">
        <v>133</v>
      </c>
      <c r="J498" s="320" t="s">
        <v>277</v>
      </c>
      <c r="K498" s="316" t="s">
        <v>128</v>
      </c>
      <c r="L498" s="401" t="s">
        <v>129</v>
      </c>
      <c r="M498" s="321" t="s">
        <v>187</v>
      </c>
      <c r="N498" s="329" t="s">
        <v>416</v>
      </c>
      <c r="O498" s="327" t="s">
        <v>417</v>
      </c>
      <c r="P498" s="319" t="s">
        <v>419</v>
      </c>
      <c r="Q498" s="319" t="s">
        <v>420</v>
      </c>
      <c r="R498" s="319" t="s">
        <v>421</v>
      </c>
    </row>
    <row r="499" spans="1:13" s="16" customFormat="1" ht="20.25">
      <c r="A499" s="65">
        <v>6</v>
      </c>
      <c r="B499" s="66" t="s">
        <v>537</v>
      </c>
      <c r="C499" s="109">
        <f>SUM(M534)</f>
        <v>690</v>
      </c>
      <c r="D499" s="66" t="s">
        <v>541</v>
      </c>
      <c r="E499" s="109"/>
      <c r="F499" s="109"/>
      <c r="G499" s="77"/>
      <c r="H499" s="110"/>
      <c r="I499" s="73"/>
      <c r="J499" s="75"/>
      <c r="K499" s="57"/>
      <c r="L499" s="415"/>
      <c r="M499" s="53"/>
    </row>
    <row r="500" spans="5:19" ht="45.75" customHeight="1">
      <c r="E500" s="83"/>
      <c r="F500" s="84"/>
      <c r="G500" s="473"/>
      <c r="H500" s="168" t="s">
        <v>311</v>
      </c>
      <c r="I500" s="582" t="s">
        <v>41</v>
      </c>
      <c r="J500" s="503" t="s">
        <v>435</v>
      </c>
      <c r="K500" s="147" t="s">
        <v>44</v>
      </c>
      <c r="L500" s="44">
        <v>1</v>
      </c>
      <c r="M500" s="44" t="s">
        <v>516</v>
      </c>
      <c r="O500" s="16"/>
      <c r="P500" s="324">
        <v>1</v>
      </c>
      <c r="Q500" s="325"/>
      <c r="R500" s="326"/>
      <c r="S500" s="16"/>
    </row>
    <row r="501" spans="1:19" ht="44.25" customHeight="1">
      <c r="A501" s="53"/>
      <c r="B501" s="16"/>
      <c r="C501" s="53"/>
      <c r="D501" s="53"/>
      <c r="E501" s="92"/>
      <c r="F501" s="95"/>
      <c r="G501" s="72"/>
      <c r="H501" s="149" t="s">
        <v>311</v>
      </c>
      <c r="I501" s="144" t="s">
        <v>455</v>
      </c>
      <c r="J501" s="438" t="s">
        <v>456</v>
      </c>
      <c r="K501" s="147" t="s">
        <v>44</v>
      </c>
      <c r="L501" s="44">
        <v>2</v>
      </c>
      <c r="M501" s="44" t="s">
        <v>457</v>
      </c>
      <c r="O501" s="16"/>
      <c r="P501" s="324"/>
      <c r="Q501" s="325">
        <v>1</v>
      </c>
      <c r="R501" s="326"/>
      <c r="S501" s="16"/>
    </row>
    <row r="502" spans="1:19" ht="61.5" customHeight="1">
      <c r="A502" s="53"/>
      <c r="B502" s="16"/>
      <c r="C502" s="53"/>
      <c r="D502" s="53"/>
      <c r="E502" s="92"/>
      <c r="F502" s="95"/>
      <c r="G502" s="53"/>
      <c r="H502" s="168" t="s">
        <v>311</v>
      </c>
      <c r="I502" s="397" t="s">
        <v>313</v>
      </c>
      <c r="J502" s="437" t="s">
        <v>454</v>
      </c>
      <c r="K502" s="147" t="s">
        <v>44</v>
      </c>
      <c r="L502" s="169">
        <v>1</v>
      </c>
      <c r="M502" s="169" t="s">
        <v>152</v>
      </c>
      <c r="N502" s="52" t="s">
        <v>415</v>
      </c>
      <c r="O502" s="16"/>
      <c r="P502" s="16"/>
      <c r="Q502" s="16"/>
      <c r="R502" s="16"/>
      <c r="S502" s="16"/>
    </row>
    <row r="503" spans="5:19" ht="54.75">
      <c r="E503" s="83"/>
      <c r="F503" s="84"/>
      <c r="G503" s="50"/>
      <c r="H503" s="168" t="s">
        <v>311</v>
      </c>
      <c r="I503" s="467" t="s">
        <v>83</v>
      </c>
      <c r="J503" s="336" t="s">
        <v>40</v>
      </c>
      <c r="K503" s="138" t="s">
        <v>534</v>
      </c>
      <c r="L503" s="44">
        <v>2</v>
      </c>
      <c r="M503" s="44" t="s">
        <v>445</v>
      </c>
      <c r="N503" s="52" t="s">
        <v>415</v>
      </c>
      <c r="O503" s="16"/>
      <c r="P503" s="324"/>
      <c r="Q503" s="325">
        <v>1</v>
      </c>
      <c r="R503" s="326"/>
      <c r="S503" s="16"/>
    </row>
    <row r="504" spans="1:15" ht="14.25" customHeight="1">
      <c r="A504" s="44">
        <v>1</v>
      </c>
      <c r="B504" s="149" t="s">
        <v>333</v>
      </c>
      <c r="C504" s="44" t="s">
        <v>241</v>
      </c>
      <c r="D504" s="44" t="s">
        <v>242</v>
      </c>
      <c r="E504" s="157" t="s">
        <v>246</v>
      </c>
      <c r="F504" s="159" t="s">
        <v>247</v>
      </c>
      <c r="G504" s="159" t="s">
        <v>202</v>
      </c>
      <c r="H504" s="650" t="s">
        <v>311</v>
      </c>
      <c r="I504" s="610" t="s">
        <v>41</v>
      </c>
      <c r="J504" s="654" t="s">
        <v>435</v>
      </c>
      <c r="K504" s="630" t="s">
        <v>38</v>
      </c>
      <c r="L504" s="169">
        <v>1</v>
      </c>
      <c r="M504" s="169">
        <v>25</v>
      </c>
      <c r="O504" s="322">
        <v>3</v>
      </c>
    </row>
    <row r="505" spans="1:15" ht="14.25" customHeight="1">
      <c r="A505" s="44">
        <v>2</v>
      </c>
      <c r="B505" s="149" t="s">
        <v>334</v>
      </c>
      <c r="C505" s="44" t="s">
        <v>241</v>
      </c>
      <c r="D505" s="44" t="s">
        <v>242</v>
      </c>
      <c r="E505" s="157" t="s">
        <v>246</v>
      </c>
      <c r="F505" s="159" t="s">
        <v>247</v>
      </c>
      <c r="G505" s="159" t="s">
        <v>202</v>
      </c>
      <c r="H505" s="650"/>
      <c r="I505" s="610"/>
      <c r="J505" s="654"/>
      <c r="K505" s="631"/>
      <c r="L505" s="169">
        <v>1</v>
      </c>
      <c r="M505" s="169">
        <v>25</v>
      </c>
      <c r="O505" s="322">
        <v>3</v>
      </c>
    </row>
    <row r="506" spans="1:15" ht="14.25" customHeight="1">
      <c r="A506" s="44">
        <v>3</v>
      </c>
      <c r="B506" s="149" t="s">
        <v>335</v>
      </c>
      <c r="C506" s="44" t="s">
        <v>241</v>
      </c>
      <c r="D506" s="44" t="s">
        <v>242</v>
      </c>
      <c r="E506" s="157" t="s">
        <v>246</v>
      </c>
      <c r="F506" s="159" t="s">
        <v>247</v>
      </c>
      <c r="G506" s="44" t="s">
        <v>202</v>
      </c>
      <c r="H506" s="650"/>
      <c r="I506" s="610"/>
      <c r="J506" s="654"/>
      <c r="K506" s="631"/>
      <c r="L506" s="169">
        <v>1</v>
      </c>
      <c r="M506" s="169">
        <v>25</v>
      </c>
      <c r="O506" s="322">
        <v>3</v>
      </c>
    </row>
    <row r="507" spans="1:15" ht="14.25" customHeight="1">
      <c r="A507" s="44">
        <v>4</v>
      </c>
      <c r="B507" s="149" t="s">
        <v>336</v>
      </c>
      <c r="C507" s="44" t="s">
        <v>241</v>
      </c>
      <c r="D507" s="44" t="s">
        <v>242</v>
      </c>
      <c r="E507" s="157" t="s">
        <v>246</v>
      </c>
      <c r="F507" s="159" t="s">
        <v>247</v>
      </c>
      <c r="G507" s="44" t="s">
        <v>202</v>
      </c>
      <c r="H507" s="650"/>
      <c r="I507" s="610"/>
      <c r="J507" s="654"/>
      <c r="K507" s="631"/>
      <c r="L507" s="169">
        <v>1</v>
      </c>
      <c r="M507" s="169">
        <v>25</v>
      </c>
      <c r="O507" s="322">
        <v>3</v>
      </c>
    </row>
    <row r="508" spans="1:15" ht="14.25" customHeight="1">
      <c r="A508" s="44">
        <v>5</v>
      </c>
      <c r="B508" s="149" t="s">
        <v>340</v>
      </c>
      <c r="C508" s="44" t="s">
        <v>383</v>
      </c>
      <c r="D508" s="387" t="s">
        <v>385</v>
      </c>
      <c r="E508" s="157">
        <v>2</v>
      </c>
      <c r="F508" s="159">
        <v>1</v>
      </c>
      <c r="G508" s="44" t="s">
        <v>202</v>
      </c>
      <c r="H508" s="650"/>
      <c r="I508" s="610"/>
      <c r="J508" s="654"/>
      <c r="K508" s="631"/>
      <c r="L508" s="169">
        <v>1</v>
      </c>
      <c r="M508" s="169">
        <v>25</v>
      </c>
      <c r="O508" s="322">
        <v>3</v>
      </c>
    </row>
    <row r="509" spans="1:15" ht="14.25" customHeight="1">
      <c r="A509" s="44">
        <v>6</v>
      </c>
      <c r="B509" s="149" t="s">
        <v>339</v>
      </c>
      <c r="C509" s="44" t="s">
        <v>182</v>
      </c>
      <c r="D509" s="44" t="s">
        <v>182</v>
      </c>
      <c r="E509" s="157">
        <v>3</v>
      </c>
      <c r="F509" s="159">
        <v>1</v>
      </c>
      <c r="G509" s="44" t="s">
        <v>202</v>
      </c>
      <c r="H509" s="650"/>
      <c r="I509" s="610"/>
      <c r="J509" s="654"/>
      <c r="K509" s="631"/>
      <c r="L509" s="169">
        <v>1</v>
      </c>
      <c r="M509" s="169">
        <v>25</v>
      </c>
      <c r="O509" s="322">
        <v>3</v>
      </c>
    </row>
    <row r="510" spans="1:15" ht="14.25" customHeight="1">
      <c r="A510" s="44">
        <v>7</v>
      </c>
      <c r="B510" s="149" t="s">
        <v>798</v>
      </c>
      <c r="C510" s="44" t="s">
        <v>182</v>
      </c>
      <c r="D510" s="44" t="s">
        <v>182</v>
      </c>
      <c r="E510" s="157">
        <v>3</v>
      </c>
      <c r="F510" s="159">
        <v>2</v>
      </c>
      <c r="G510" s="44" t="s">
        <v>202</v>
      </c>
      <c r="H510" s="650"/>
      <c r="I510" s="610"/>
      <c r="J510" s="654"/>
      <c r="K510" s="631"/>
      <c r="L510" s="169">
        <v>1</v>
      </c>
      <c r="M510" s="169">
        <v>25</v>
      </c>
      <c r="O510" s="322">
        <v>3</v>
      </c>
    </row>
    <row r="511" spans="1:15" ht="14.25" customHeight="1">
      <c r="A511" s="44">
        <v>8</v>
      </c>
      <c r="B511" s="149" t="s">
        <v>337</v>
      </c>
      <c r="C511" s="44" t="s">
        <v>177</v>
      </c>
      <c r="D511" s="44" t="s">
        <v>148</v>
      </c>
      <c r="E511" s="157">
        <v>4</v>
      </c>
      <c r="F511" s="159">
        <v>1</v>
      </c>
      <c r="G511" s="44" t="s">
        <v>202</v>
      </c>
      <c r="H511" s="650"/>
      <c r="I511" s="610"/>
      <c r="J511" s="654"/>
      <c r="K511" s="631"/>
      <c r="L511" s="169">
        <v>1</v>
      </c>
      <c r="M511" s="169">
        <v>25</v>
      </c>
      <c r="O511" s="322">
        <v>3</v>
      </c>
    </row>
    <row r="512" spans="1:15" ht="14.25" customHeight="1">
      <c r="A512" s="44">
        <v>9</v>
      </c>
      <c r="B512" s="149" t="s">
        <v>338</v>
      </c>
      <c r="C512" s="44" t="s">
        <v>178</v>
      </c>
      <c r="D512" s="44" t="s">
        <v>274</v>
      </c>
      <c r="E512" s="157">
        <v>4</v>
      </c>
      <c r="F512" s="159">
        <v>6</v>
      </c>
      <c r="G512" s="44" t="s">
        <v>202</v>
      </c>
      <c r="H512" s="650"/>
      <c r="I512" s="610"/>
      <c r="J512" s="654"/>
      <c r="K512" s="631"/>
      <c r="L512" s="169">
        <v>1</v>
      </c>
      <c r="M512" s="169">
        <v>25</v>
      </c>
      <c r="O512" s="322">
        <v>3</v>
      </c>
    </row>
    <row r="513" spans="1:15" ht="14.25" customHeight="1">
      <c r="A513" s="44">
        <v>10</v>
      </c>
      <c r="B513" s="149" t="s">
        <v>459</v>
      </c>
      <c r="C513" s="44" t="s">
        <v>180</v>
      </c>
      <c r="D513" s="44" t="s">
        <v>231</v>
      </c>
      <c r="E513" s="157">
        <v>1</v>
      </c>
      <c r="F513" s="159">
        <v>5</v>
      </c>
      <c r="G513" s="44" t="s">
        <v>202</v>
      </c>
      <c r="H513" s="650"/>
      <c r="I513" s="610"/>
      <c r="J513" s="654"/>
      <c r="K513" s="631"/>
      <c r="L513" s="169">
        <v>1</v>
      </c>
      <c r="M513" s="169">
        <v>25</v>
      </c>
      <c r="O513" s="322">
        <v>3</v>
      </c>
    </row>
    <row r="514" spans="1:15" ht="14.25" customHeight="1">
      <c r="A514" s="44">
        <v>1</v>
      </c>
      <c r="B514" s="149" t="s">
        <v>333</v>
      </c>
      <c r="C514" s="44" t="s">
        <v>241</v>
      </c>
      <c r="D514" s="44" t="s">
        <v>242</v>
      </c>
      <c r="E514" s="157" t="s">
        <v>246</v>
      </c>
      <c r="F514" s="159" t="s">
        <v>247</v>
      </c>
      <c r="G514" s="159" t="s">
        <v>202</v>
      </c>
      <c r="H514" s="651" t="s">
        <v>311</v>
      </c>
      <c r="I514" s="630" t="s">
        <v>458</v>
      </c>
      <c r="J514" s="673" t="s">
        <v>51</v>
      </c>
      <c r="K514" s="630" t="s">
        <v>52</v>
      </c>
      <c r="L514" s="169">
        <v>2</v>
      </c>
      <c r="M514" s="169">
        <v>22</v>
      </c>
      <c r="O514" s="322">
        <v>15</v>
      </c>
    </row>
    <row r="515" spans="1:15" ht="14.25" customHeight="1">
      <c r="A515" s="44">
        <v>2</v>
      </c>
      <c r="B515" s="149" t="s">
        <v>334</v>
      </c>
      <c r="C515" s="44" t="s">
        <v>241</v>
      </c>
      <c r="D515" s="44" t="s">
        <v>242</v>
      </c>
      <c r="E515" s="157" t="s">
        <v>246</v>
      </c>
      <c r="F515" s="159" t="s">
        <v>247</v>
      </c>
      <c r="G515" s="159" t="s">
        <v>202</v>
      </c>
      <c r="H515" s="631"/>
      <c r="I515" s="656"/>
      <c r="J515" s="674"/>
      <c r="K515" s="631"/>
      <c r="L515" s="169">
        <v>2</v>
      </c>
      <c r="M515" s="169">
        <v>22</v>
      </c>
      <c r="O515" s="322">
        <v>15</v>
      </c>
    </row>
    <row r="516" spans="1:15" ht="14.25" customHeight="1">
      <c r="A516" s="44">
        <v>3</v>
      </c>
      <c r="B516" s="149" t="s">
        <v>335</v>
      </c>
      <c r="C516" s="44" t="s">
        <v>241</v>
      </c>
      <c r="D516" s="44" t="s">
        <v>242</v>
      </c>
      <c r="E516" s="157" t="s">
        <v>246</v>
      </c>
      <c r="F516" s="159" t="s">
        <v>247</v>
      </c>
      <c r="G516" s="44" t="s">
        <v>202</v>
      </c>
      <c r="H516" s="631"/>
      <c r="I516" s="656"/>
      <c r="J516" s="674"/>
      <c r="K516" s="631"/>
      <c r="L516" s="169">
        <v>2</v>
      </c>
      <c r="M516" s="169">
        <v>22</v>
      </c>
      <c r="O516" s="322">
        <v>15</v>
      </c>
    </row>
    <row r="517" spans="1:15" ht="14.25" customHeight="1">
      <c r="A517" s="44">
        <v>4</v>
      </c>
      <c r="B517" s="149" t="s">
        <v>336</v>
      </c>
      <c r="C517" s="44" t="s">
        <v>241</v>
      </c>
      <c r="D517" s="44" t="s">
        <v>242</v>
      </c>
      <c r="E517" s="157" t="s">
        <v>246</v>
      </c>
      <c r="F517" s="159" t="s">
        <v>247</v>
      </c>
      <c r="G517" s="44" t="s">
        <v>202</v>
      </c>
      <c r="H517" s="631"/>
      <c r="I517" s="656"/>
      <c r="J517" s="674"/>
      <c r="K517" s="631"/>
      <c r="L517" s="169">
        <v>2</v>
      </c>
      <c r="M517" s="169">
        <v>22</v>
      </c>
      <c r="O517" s="322">
        <v>15</v>
      </c>
    </row>
    <row r="518" spans="1:15" ht="14.25" customHeight="1">
      <c r="A518" s="44">
        <v>5</v>
      </c>
      <c r="B518" s="149" t="s">
        <v>340</v>
      </c>
      <c r="C518" s="44" t="s">
        <v>383</v>
      </c>
      <c r="D518" s="387" t="s">
        <v>385</v>
      </c>
      <c r="E518" s="157">
        <v>2</v>
      </c>
      <c r="F518" s="159">
        <v>1</v>
      </c>
      <c r="G518" s="44" t="s">
        <v>202</v>
      </c>
      <c r="H518" s="631"/>
      <c r="I518" s="656"/>
      <c r="J518" s="674"/>
      <c r="K518" s="631"/>
      <c r="L518" s="169">
        <v>2</v>
      </c>
      <c r="M518" s="169">
        <v>22</v>
      </c>
      <c r="O518" s="322">
        <v>15</v>
      </c>
    </row>
    <row r="519" spans="1:15" ht="14.25" customHeight="1">
      <c r="A519" s="44">
        <v>6</v>
      </c>
      <c r="B519" s="149" t="s">
        <v>339</v>
      </c>
      <c r="C519" s="44" t="s">
        <v>182</v>
      </c>
      <c r="D519" s="44" t="s">
        <v>182</v>
      </c>
      <c r="E519" s="157">
        <v>3</v>
      </c>
      <c r="F519" s="159">
        <v>1</v>
      </c>
      <c r="G519" s="44" t="s">
        <v>202</v>
      </c>
      <c r="H519" s="631"/>
      <c r="I519" s="656"/>
      <c r="J519" s="674"/>
      <c r="K519" s="631"/>
      <c r="L519" s="169">
        <v>2</v>
      </c>
      <c r="M519" s="169">
        <v>22</v>
      </c>
      <c r="O519" s="322">
        <v>15</v>
      </c>
    </row>
    <row r="520" spans="1:15" ht="14.25" customHeight="1">
      <c r="A520" s="44">
        <v>7</v>
      </c>
      <c r="B520" s="149" t="s">
        <v>798</v>
      </c>
      <c r="C520" s="44" t="s">
        <v>182</v>
      </c>
      <c r="D520" s="44" t="s">
        <v>182</v>
      </c>
      <c r="E520" s="157">
        <v>3</v>
      </c>
      <c r="F520" s="159">
        <v>2</v>
      </c>
      <c r="G520" s="44" t="s">
        <v>202</v>
      </c>
      <c r="H520" s="631"/>
      <c r="I520" s="656"/>
      <c r="J520" s="674"/>
      <c r="K520" s="631"/>
      <c r="L520" s="169">
        <v>2</v>
      </c>
      <c r="M520" s="169">
        <v>22</v>
      </c>
      <c r="O520" s="322">
        <v>15</v>
      </c>
    </row>
    <row r="521" spans="1:15" ht="14.25" customHeight="1">
      <c r="A521" s="44">
        <v>8</v>
      </c>
      <c r="B521" s="149" t="s">
        <v>337</v>
      </c>
      <c r="C521" s="44" t="s">
        <v>177</v>
      </c>
      <c r="D521" s="44" t="s">
        <v>148</v>
      </c>
      <c r="E521" s="157">
        <v>4</v>
      </c>
      <c r="F521" s="159">
        <v>1</v>
      </c>
      <c r="G521" s="44" t="s">
        <v>202</v>
      </c>
      <c r="H521" s="631"/>
      <c r="I521" s="656"/>
      <c r="J521" s="674"/>
      <c r="K521" s="631"/>
      <c r="L521" s="169">
        <v>2</v>
      </c>
      <c r="M521" s="169">
        <v>22</v>
      </c>
      <c r="O521" s="322">
        <v>15</v>
      </c>
    </row>
    <row r="522" spans="1:15" ht="14.25" customHeight="1">
      <c r="A522" s="44">
        <v>9</v>
      </c>
      <c r="B522" s="149" t="s">
        <v>338</v>
      </c>
      <c r="C522" s="44" t="s">
        <v>178</v>
      </c>
      <c r="D522" s="44" t="s">
        <v>274</v>
      </c>
      <c r="E522" s="157">
        <v>4</v>
      </c>
      <c r="F522" s="159">
        <v>6</v>
      </c>
      <c r="G522" s="44" t="s">
        <v>202</v>
      </c>
      <c r="H522" s="631"/>
      <c r="I522" s="656"/>
      <c r="J522" s="674"/>
      <c r="K522" s="631"/>
      <c r="L522" s="169">
        <v>2</v>
      </c>
      <c r="M522" s="169">
        <v>22</v>
      </c>
      <c r="O522" s="322">
        <v>15</v>
      </c>
    </row>
    <row r="523" spans="1:15" ht="14.25" customHeight="1">
      <c r="A523" s="44">
        <v>10</v>
      </c>
      <c r="B523" s="149" t="s">
        <v>459</v>
      </c>
      <c r="C523" s="44" t="s">
        <v>180</v>
      </c>
      <c r="D523" s="44" t="s">
        <v>231</v>
      </c>
      <c r="E523" s="157">
        <v>1</v>
      </c>
      <c r="F523" s="159">
        <v>5</v>
      </c>
      <c r="G523" s="44" t="s">
        <v>202</v>
      </c>
      <c r="H523" s="631"/>
      <c r="I523" s="656"/>
      <c r="J523" s="674"/>
      <c r="K523" s="631"/>
      <c r="L523" s="169">
        <v>2</v>
      </c>
      <c r="M523" s="169">
        <v>22</v>
      </c>
      <c r="O523" s="322">
        <v>15</v>
      </c>
    </row>
    <row r="524" spans="1:15" ht="14.25" customHeight="1">
      <c r="A524" s="44">
        <v>1</v>
      </c>
      <c r="B524" s="149" t="s">
        <v>333</v>
      </c>
      <c r="C524" s="44" t="s">
        <v>241</v>
      </c>
      <c r="D524" s="44" t="s">
        <v>242</v>
      </c>
      <c r="E524" s="157" t="s">
        <v>246</v>
      </c>
      <c r="F524" s="159" t="s">
        <v>247</v>
      </c>
      <c r="G524" s="159" t="s">
        <v>202</v>
      </c>
      <c r="H524" s="650" t="s">
        <v>311</v>
      </c>
      <c r="I524" s="610" t="s">
        <v>83</v>
      </c>
      <c r="J524" s="654" t="s">
        <v>40</v>
      </c>
      <c r="K524" s="630" t="s">
        <v>39</v>
      </c>
      <c r="L524" s="169">
        <v>2</v>
      </c>
      <c r="M524" s="169">
        <v>22</v>
      </c>
      <c r="O524" s="322">
        <v>3</v>
      </c>
    </row>
    <row r="525" spans="1:15" ht="14.25" customHeight="1">
      <c r="A525" s="44">
        <v>2</v>
      </c>
      <c r="B525" s="149" t="s">
        <v>334</v>
      </c>
      <c r="C525" s="44" t="s">
        <v>241</v>
      </c>
      <c r="D525" s="44" t="s">
        <v>242</v>
      </c>
      <c r="E525" s="157" t="s">
        <v>246</v>
      </c>
      <c r="F525" s="159" t="s">
        <v>247</v>
      </c>
      <c r="G525" s="159" t="s">
        <v>202</v>
      </c>
      <c r="H525" s="650"/>
      <c r="I525" s="610"/>
      <c r="J525" s="654"/>
      <c r="K525" s="631"/>
      <c r="L525" s="169">
        <v>2</v>
      </c>
      <c r="M525" s="169">
        <v>22</v>
      </c>
      <c r="O525" s="322">
        <v>3</v>
      </c>
    </row>
    <row r="526" spans="1:15" ht="14.25" customHeight="1">
      <c r="A526" s="44">
        <v>3</v>
      </c>
      <c r="B526" s="149" t="s">
        <v>335</v>
      </c>
      <c r="C526" s="44" t="s">
        <v>241</v>
      </c>
      <c r="D526" s="44" t="s">
        <v>242</v>
      </c>
      <c r="E526" s="157" t="s">
        <v>246</v>
      </c>
      <c r="F526" s="159" t="s">
        <v>247</v>
      </c>
      <c r="G526" s="44" t="s">
        <v>202</v>
      </c>
      <c r="H526" s="650"/>
      <c r="I526" s="610"/>
      <c r="J526" s="654"/>
      <c r="K526" s="631"/>
      <c r="L526" s="169">
        <v>2</v>
      </c>
      <c r="M526" s="169">
        <v>22</v>
      </c>
      <c r="O526" s="322">
        <v>3</v>
      </c>
    </row>
    <row r="527" spans="1:15" ht="14.25" customHeight="1">
      <c r="A527" s="44">
        <v>4</v>
      </c>
      <c r="B527" s="149" t="s">
        <v>336</v>
      </c>
      <c r="C527" s="44" t="s">
        <v>241</v>
      </c>
      <c r="D527" s="44" t="s">
        <v>242</v>
      </c>
      <c r="E527" s="157" t="s">
        <v>246</v>
      </c>
      <c r="F527" s="159" t="s">
        <v>247</v>
      </c>
      <c r="G527" s="44" t="s">
        <v>202</v>
      </c>
      <c r="H527" s="650"/>
      <c r="I527" s="610"/>
      <c r="J527" s="654"/>
      <c r="K527" s="631"/>
      <c r="L527" s="169">
        <v>2</v>
      </c>
      <c r="M527" s="169">
        <v>22</v>
      </c>
      <c r="O527" s="322">
        <v>3</v>
      </c>
    </row>
    <row r="528" spans="1:15" ht="14.25" customHeight="1">
      <c r="A528" s="44">
        <v>5</v>
      </c>
      <c r="B528" s="149" t="s">
        <v>340</v>
      </c>
      <c r="C528" s="44" t="s">
        <v>383</v>
      </c>
      <c r="D528" s="387" t="s">
        <v>385</v>
      </c>
      <c r="E528" s="157">
        <v>2</v>
      </c>
      <c r="F528" s="159">
        <v>1</v>
      </c>
      <c r="G528" s="44" t="s">
        <v>202</v>
      </c>
      <c r="H528" s="650"/>
      <c r="I528" s="610"/>
      <c r="J528" s="654"/>
      <c r="K528" s="631"/>
      <c r="L528" s="169">
        <v>2</v>
      </c>
      <c r="M528" s="169">
        <v>22</v>
      </c>
      <c r="O528" s="322">
        <v>3</v>
      </c>
    </row>
    <row r="529" spans="1:15" ht="14.25" customHeight="1">
      <c r="A529" s="44">
        <v>6</v>
      </c>
      <c r="B529" s="149" t="s">
        <v>339</v>
      </c>
      <c r="C529" s="44" t="s">
        <v>182</v>
      </c>
      <c r="D529" s="44" t="s">
        <v>182</v>
      </c>
      <c r="E529" s="157">
        <v>3</v>
      </c>
      <c r="F529" s="159">
        <v>1</v>
      </c>
      <c r="G529" s="44" t="s">
        <v>202</v>
      </c>
      <c r="H529" s="650"/>
      <c r="I529" s="610"/>
      <c r="J529" s="654"/>
      <c r="K529" s="631"/>
      <c r="L529" s="169">
        <v>2</v>
      </c>
      <c r="M529" s="169">
        <v>22</v>
      </c>
      <c r="O529" s="322">
        <v>3</v>
      </c>
    </row>
    <row r="530" spans="1:15" ht="14.25" customHeight="1">
      <c r="A530" s="44">
        <v>7</v>
      </c>
      <c r="B530" s="149" t="s">
        <v>798</v>
      </c>
      <c r="C530" s="44" t="s">
        <v>182</v>
      </c>
      <c r="D530" s="44" t="s">
        <v>182</v>
      </c>
      <c r="E530" s="157">
        <v>3</v>
      </c>
      <c r="F530" s="159">
        <v>2</v>
      </c>
      <c r="G530" s="44" t="s">
        <v>202</v>
      </c>
      <c r="H530" s="650"/>
      <c r="I530" s="610"/>
      <c r="J530" s="654"/>
      <c r="K530" s="631"/>
      <c r="L530" s="169">
        <v>2</v>
      </c>
      <c r="M530" s="169">
        <v>22</v>
      </c>
      <c r="O530" s="322">
        <v>3</v>
      </c>
    </row>
    <row r="531" spans="1:15" ht="14.25" customHeight="1">
      <c r="A531" s="44">
        <v>8</v>
      </c>
      <c r="B531" s="149" t="s">
        <v>337</v>
      </c>
      <c r="C531" s="44" t="s">
        <v>177</v>
      </c>
      <c r="D531" s="44" t="s">
        <v>148</v>
      </c>
      <c r="E531" s="157">
        <v>4</v>
      </c>
      <c r="F531" s="159">
        <v>1</v>
      </c>
      <c r="G531" s="44" t="s">
        <v>202</v>
      </c>
      <c r="H531" s="650"/>
      <c r="I531" s="610"/>
      <c r="J531" s="654"/>
      <c r="K531" s="631"/>
      <c r="L531" s="169">
        <v>2</v>
      </c>
      <c r="M531" s="169">
        <v>22</v>
      </c>
      <c r="O531" s="322">
        <v>3</v>
      </c>
    </row>
    <row r="532" spans="1:15" ht="14.25" customHeight="1">
      <c r="A532" s="44">
        <v>9</v>
      </c>
      <c r="B532" s="149" t="s">
        <v>338</v>
      </c>
      <c r="C532" s="44" t="s">
        <v>178</v>
      </c>
      <c r="D532" s="44" t="s">
        <v>274</v>
      </c>
      <c r="E532" s="157">
        <v>4</v>
      </c>
      <c r="F532" s="159">
        <v>6</v>
      </c>
      <c r="G532" s="44" t="s">
        <v>202</v>
      </c>
      <c r="H532" s="650"/>
      <c r="I532" s="610"/>
      <c r="J532" s="654"/>
      <c r="K532" s="631"/>
      <c r="L532" s="169">
        <v>2</v>
      </c>
      <c r="M532" s="169">
        <v>22</v>
      </c>
      <c r="O532" s="322">
        <v>3</v>
      </c>
    </row>
    <row r="533" spans="1:15" ht="14.25" customHeight="1" thickBot="1">
      <c r="A533" s="44">
        <v>10</v>
      </c>
      <c r="B533" s="149" t="s">
        <v>459</v>
      </c>
      <c r="C533" s="44" t="s">
        <v>180</v>
      </c>
      <c r="D533" s="44" t="s">
        <v>231</v>
      </c>
      <c r="E533" s="157">
        <v>1</v>
      </c>
      <c r="F533" s="159">
        <v>5</v>
      </c>
      <c r="G533" s="44" t="s">
        <v>202</v>
      </c>
      <c r="H533" s="650"/>
      <c r="I533" s="610"/>
      <c r="J533" s="654"/>
      <c r="K533" s="631"/>
      <c r="L533" s="169">
        <v>2</v>
      </c>
      <c r="M533" s="169">
        <v>22</v>
      </c>
      <c r="O533" s="322">
        <v>3</v>
      </c>
    </row>
    <row r="534" spans="5:13" ht="14.25" thickBot="1">
      <c r="E534" s="83"/>
      <c r="F534" s="84"/>
      <c r="G534" s="105"/>
      <c r="H534" s="47"/>
      <c r="I534" s="73"/>
      <c r="J534" s="75"/>
      <c r="K534" s="82" t="s">
        <v>194</v>
      </c>
      <c r="L534" s="406"/>
      <c r="M534" s="286">
        <f>SUM(M504:M533)</f>
        <v>690</v>
      </c>
    </row>
    <row r="535" spans="7:18" ht="13.5">
      <c r="G535" s="39"/>
      <c r="J535" s="75"/>
      <c r="K535" s="87" t="s">
        <v>250</v>
      </c>
      <c r="L535" s="407"/>
      <c r="M535" s="297"/>
      <c r="O535" s="322">
        <f>SUM(O514:O534)</f>
        <v>180</v>
      </c>
      <c r="P535" s="324">
        <f>SUM(P501:P534)</f>
        <v>0</v>
      </c>
      <c r="Q535" s="325">
        <v>2</v>
      </c>
      <c r="R535" s="325"/>
    </row>
    <row r="536" spans="1:19" s="57" customFormat="1" ht="15" customHeight="1">
      <c r="A536" s="54"/>
      <c r="B536" s="54"/>
      <c r="C536" s="54"/>
      <c r="D536" s="54"/>
      <c r="E536" s="54"/>
      <c r="F536" s="54"/>
      <c r="G536" s="54"/>
      <c r="H536" s="55"/>
      <c r="I536" s="299"/>
      <c r="J536" s="59"/>
      <c r="K536" s="56"/>
      <c r="L536" s="400"/>
      <c r="M536" s="56"/>
      <c r="N536" s="56"/>
      <c r="O536" s="292"/>
      <c r="P536" s="53" t="s">
        <v>460</v>
      </c>
      <c r="Q536" s="53" t="s">
        <v>461</v>
      </c>
      <c r="R536" s="53" t="s">
        <v>462</v>
      </c>
      <c r="S536" s="292"/>
    </row>
    <row r="537" spans="1:13" ht="21">
      <c r="A537" s="642" t="s">
        <v>400</v>
      </c>
      <c r="B537" s="642"/>
      <c r="C537" s="642"/>
      <c r="D537" s="642"/>
      <c r="E537" s="642"/>
      <c r="F537" s="642"/>
      <c r="G537" s="642"/>
      <c r="H537" s="642"/>
      <c r="I537" s="642"/>
      <c r="J537" s="642"/>
      <c r="K537" s="642"/>
      <c r="L537" s="642"/>
      <c r="M537" s="642"/>
    </row>
    <row r="538" spans="1:13" ht="81" customHeight="1">
      <c r="A538" s="623" t="s">
        <v>401</v>
      </c>
      <c r="B538" s="623"/>
      <c r="C538" s="623"/>
      <c r="D538" s="623"/>
      <c r="E538" s="623"/>
      <c r="F538" s="623"/>
      <c r="G538" s="623"/>
      <c r="H538" s="623"/>
      <c r="I538" s="623"/>
      <c r="J538" s="623"/>
      <c r="K538" s="623"/>
      <c r="L538" s="623"/>
      <c r="M538" s="623"/>
    </row>
    <row r="539" spans="1:18" ht="53.25">
      <c r="A539" s="316" t="s">
        <v>132</v>
      </c>
      <c r="B539" s="316" t="s">
        <v>122</v>
      </c>
      <c r="C539" s="316" t="s">
        <v>131</v>
      </c>
      <c r="D539" s="316" t="s">
        <v>236</v>
      </c>
      <c r="E539" s="317" t="s">
        <v>165</v>
      </c>
      <c r="F539" s="318" t="s">
        <v>166</v>
      </c>
      <c r="G539" s="316" t="s">
        <v>278</v>
      </c>
      <c r="H539" s="316" t="s">
        <v>134</v>
      </c>
      <c r="I539" s="319" t="s">
        <v>133</v>
      </c>
      <c r="J539" s="320" t="s">
        <v>277</v>
      </c>
      <c r="K539" s="316" t="s">
        <v>128</v>
      </c>
      <c r="L539" s="401" t="s">
        <v>129</v>
      </c>
      <c r="M539" s="321" t="s">
        <v>187</v>
      </c>
      <c r="N539" s="329" t="s">
        <v>416</v>
      </c>
      <c r="O539" s="327" t="s">
        <v>417</v>
      </c>
      <c r="P539" s="319" t="s">
        <v>419</v>
      </c>
      <c r="Q539" s="319" t="s">
        <v>420</v>
      </c>
      <c r="R539" s="319" t="s">
        <v>421</v>
      </c>
    </row>
    <row r="540" spans="1:19" s="16" customFormat="1" ht="20.25">
      <c r="A540" s="65">
        <v>7</v>
      </c>
      <c r="B540" s="66" t="s">
        <v>537</v>
      </c>
      <c r="C540" s="109">
        <f>SUM(M562)</f>
        <v>420</v>
      </c>
      <c r="D540" s="66" t="s">
        <v>546</v>
      </c>
      <c r="E540" s="109"/>
      <c r="F540" s="109"/>
      <c r="G540" s="52"/>
      <c r="H540" s="110"/>
      <c r="I540" s="85"/>
      <c r="J540" s="86"/>
      <c r="K540" s="57"/>
      <c r="L540" s="374"/>
      <c r="M540" s="53"/>
      <c r="N540" s="53"/>
      <c r="O540" s="53"/>
      <c r="P540" s="53"/>
      <c r="Q540" s="53"/>
      <c r="R540" s="53"/>
      <c r="S540" s="53"/>
    </row>
    <row r="541" spans="4:13" ht="27">
      <c r="D541" s="61"/>
      <c r="E541" s="83"/>
      <c r="F541" s="121"/>
      <c r="G541" s="40"/>
      <c r="H541" s="151" t="s">
        <v>514</v>
      </c>
      <c r="I541" s="144" t="s">
        <v>792</v>
      </c>
      <c r="J541" s="476" t="s">
        <v>799</v>
      </c>
      <c r="K541" s="151" t="s">
        <v>793</v>
      </c>
      <c r="L541" s="44">
        <v>2</v>
      </c>
      <c r="M541" s="44" t="s">
        <v>457</v>
      </c>
    </row>
    <row r="542" spans="4:14" ht="27">
      <c r="D542" s="61"/>
      <c r="E542" s="83"/>
      <c r="F542" s="121"/>
      <c r="G542" s="40"/>
      <c r="H542" s="151" t="s">
        <v>514</v>
      </c>
      <c r="I542" s="144" t="s">
        <v>518</v>
      </c>
      <c r="J542" s="150" t="s">
        <v>517</v>
      </c>
      <c r="K542" s="151" t="s">
        <v>515</v>
      </c>
      <c r="L542" s="44">
        <v>1</v>
      </c>
      <c r="M542" s="44" t="s">
        <v>516</v>
      </c>
      <c r="N542" s="52" t="s">
        <v>415</v>
      </c>
    </row>
    <row r="543" spans="4:19" ht="13.5">
      <c r="D543" s="61"/>
      <c r="E543" s="83"/>
      <c r="F543" s="121"/>
      <c r="G543" s="40"/>
      <c r="H543" s="40"/>
      <c r="I543" s="40"/>
      <c r="J543" s="40"/>
      <c r="K543" s="40"/>
      <c r="L543" s="420"/>
      <c r="M543" s="40"/>
      <c r="N543" s="40"/>
      <c r="O543" s="377"/>
      <c r="P543" s="377"/>
      <c r="Q543" s="377"/>
      <c r="R543" s="377"/>
      <c r="S543" s="377"/>
    </row>
    <row r="544" spans="1:18" ht="15.75" customHeight="1">
      <c r="A544" s="136">
        <v>1</v>
      </c>
      <c r="B544" s="133" t="s">
        <v>251</v>
      </c>
      <c r="C544" s="136" t="s">
        <v>214</v>
      </c>
      <c r="D544" s="136" t="s">
        <v>249</v>
      </c>
      <c r="E544" s="136">
        <v>4</v>
      </c>
      <c r="F544" s="136">
        <v>1</v>
      </c>
      <c r="G544" s="136" t="s">
        <v>186</v>
      </c>
      <c r="H544" s="675" t="s">
        <v>314</v>
      </c>
      <c r="I544" s="610" t="s">
        <v>796</v>
      </c>
      <c r="J544" s="629" t="s">
        <v>797</v>
      </c>
      <c r="K544" s="610" t="s">
        <v>44</v>
      </c>
      <c r="L544" s="44">
        <v>2</v>
      </c>
      <c r="M544" s="44">
        <v>22</v>
      </c>
      <c r="O544" s="322">
        <v>1</v>
      </c>
      <c r="P544" s="324"/>
      <c r="Q544" s="325">
        <v>1</v>
      </c>
      <c r="R544" s="326"/>
    </row>
    <row r="545" spans="1:18" ht="15.75" customHeight="1">
      <c r="A545" s="136">
        <v>2</v>
      </c>
      <c r="B545" s="133" t="s">
        <v>349</v>
      </c>
      <c r="C545" s="136" t="s">
        <v>182</v>
      </c>
      <c r="D545" s="136" t="s">
        <v>182</v>
      </c>
      <c r="E545" s="154">
        <v>3</v>
      </c>
      <c r="F545" s="166">
        <v>3</v>
      </c>
      <c r="G545" s="136"/>
      <c r="H545" s="675"/>
      <c r="I545" s="610"/>
      <c r="J545" s="629"/>
      <c r="K545" s="610"/>
      <c r="L545" s="44">
        <v>2</v>
      </c>
      <c r="M545" s="44">
        <v>22</v>
      </c>
      <c r="O545" s="322">
        <v>1</v>
      </c>
      <c r="P545" s="324"/>
      <c r="Q545" s="325">
        <v>1</v>
      </c>
      <c r="R545" s="326"/>
    </row>
    <row r="546" spans="1:18" ht="15.75" customHeight="1">
      <c r="A546" s="136">
        <v>3</v>
      </c>
      <c r="B546" s="133" t="s">
        <v>354</v>
      </c>
      <c r="C546" s="136" t="s">
        <v>100</v>
      </c>
      <c r="D546" s="136" t="s">
        <v>99</v>
      </c>
      <c r="E546" s="154">
        <v>4</v>
      </c>
      <c r="F546" s="166">
        <v>3</v>
      </c>
      <c r="G546" s="136"/>
      <c r="H546" s="675"/>
      <c r="I546" s="610"/>
      <c r="J546" s="629"/>
      <c r="K546" s="610"/>
      <c r="L546" s="44">
        <v>2</v>
      </c>
      <c r="M546" s="44">
        <v>22</v>
      </c>
      <c r="O546" s="322">
        <v>1</v>
      </c>
      <c r="P546" s="324"/>
      <c r="Q546" s="325">
        <v>1</v>
      </c>
      <c r="R546" s="326"/>
    </row>
    <row r="547" spans="1:18" ht="15.75" customHeight="1">
      <c r="A547" s="136">
        <v>4</v>
      </c>
      <c r="B547" s="133" t="s">
        <v>351</v>
      </c>
      <c r="C547" s="136" t="s">
        <v>180</v>
      </c>
      <c r="D547" s="136" t="s">
        <v>231</v>
      </c>
      <c r="E547" s="154">
        <v>4</v>
      </c>
      <c r="F547" s="166">
        <v>8</v>
      </c>
      <c r="G547" s="136"/>
      <c r="H547" s="675"/>
      <c r="I547" s="610"/>
      <c r="J547" s="629"/>
      <c r="K547" s="610"/>
      <c r="L547" s="44">
        <v>2</v>
      </c>
      <c r="M547" s="44">
        <v>22</v>
      </c>
      <c r="O547" s="322">
        <v>1</v>
      </c>
      <c r="P547" s="324"/>
      <c r="Q547" s="325">
        <v>1</v>
      </c>
      <c r="R547" s="326"/>
    </row>
    <row r="548" spans="1:18" ht="15.75" customHeight="1">
      <c r="A548" s="136">
        <v>5</v>
      </c>
      <c r="B548" s="133" t="s">
        <v>353</v>
      </c>
      <c r="C548" s="136" t="s">
        <v>180</v>
      </c>
      <c r="D548" s="136" t="s">
        <v>140</v>
      </c>
      <c r="E548" s="154">
        <v>4</v>
      </c>
      <c r="F548" s="166">
        <v>6</v>
      </c>
      <c r="G548" s="136"/>
      <c r="H548" s="675"/>
      <c r="I548" s="610"/>
      <c r="J548" s="629"/>
      <c r="K548" s="610"/>
      <c r="L548" s="44">
        <v>2</v>
      </c>
      <c r="M548" s="44">
        <v>22</v>
      </c>
      <c r="O548" s="322">
        <v>1</v>
      </c>
      <c r="P548" s="324"/>
      <c r="Q548" s="325">
        <v>1</v>
      </c>
      <c r="R548" s="326"/>
    </row>
    <row r="549" spans="1:18" ht="15.75" customHeight="1">
      <c r="A549" s="136">
        <v>6</v>
      </c>
      <c r="B549" s="133" t="s">
        <v>794</v>
      </c>
      <c r="C549" s="136" t="s">
        <v>180</v>
      </c>
      <c r="D549" s="136" t="s">
        <v>140</v>
      </c>
      <c r="E549" s="154">
        <v>2</v>
      </c>
      <c r="F549" s="166">
        <v>5</v>
      </c>
      <c r="G549" s="136"/>
      <c r="H549" s="675"/>
      <c r="I549" s="610"/>
      <c r="J549" s="629"/>
      <c r="K549" s="610"/>
      <c r="L549" s="44">
        <v>2</v>
      </c>
      <c r="M549" s="44">
        <v>22</v>
      </c>
      <c r="O549" s="322">
        <v>1</v>
      </c>
      <c r="P549" s="324"/>
      <c r="Q549" s="325">
        <v>1</v>
      </c>
      <c r="R549" s="326"/>
    </row>
    <row r="550" spans="1:18" ht="15.75" customHeight="1">
      <c r="A550" s="136">
        <v>7</v>
      </c>
      <c r="B550" s="133" t="s">
        <v>795</v>
      </c>
      <c r="C550" s="136" t="s">
        <v>183</v>
      </c>
      <c r="D550" s="136" t="s">
        <v>233</v>
      </c>
      <c r="E550" s="154">
        <v>1</v>
      </c>
      <c r="F550" s="166"/>
      <c r="G550" s="136"/>
      <c r="H550" s="675"/>
      <c r="I550" s="610"/>
      <c r="J550" s="629"/>
      <c r="K550" s="610"/>
      <c r="L550" s="44">
        <v>2</v>
      </c>
      <c r="M550" s="44">
        <v>22</v>
      </c>
      <c r="O550" s="322">
        <v>1</v>
      </c>
      <c r="P550" s="324"/>
      <c r="Q550" s="325">
        <v>1</v>
      </c>
      <c r="R550" s="326"/>
    </row>
    <row r="551" spans="1:18" ht="15.75" customHeight="1">
      <c r="A551" s="136">
        <v>8</v>
      </c>
      <c r="B551" s="133" t="s">
        <v>265</v>
      </c>
      <c r="C551" s="143" t="s">
        <v>801</v>
      </c>
      <c r="D551" s="136"/>
      <c r="E551" s="154" t="s">
        <v>802</v>
      </c>
      <c r="F551" s="166"/>
      <c r="G551" s="136"/>
      <c r="H551" s="675"/>
      <c r="I551" s="610"/>
      <c r="J551" s="629"/>
      <c r="K551" s="610"/>
      <c r="L551" s="44">
        <v>2</v>
      </c>
      <c r="M551" s="44">
        <v>22</v>
      </c>
      <c r="O551" s="322">
        <v>1</v>
      </c>
      <c r="P551" s="324"/>
      <c r="Q551" s="325">
        <v>1</v>
      </c>
      <c r="R551" s="326"/>
    </row>
    <row r="552" spans="1:18" ht="15.75" customHeight="1">
      <c r="A552" s="505">
        <v>9</v>
      </c>
      <c r="B552" s="133" t="s">
        <v>355</v>
      </c>
      <c r="C552" s="44" t="s">
        <v>376</v>
      </c>
      <c r="D552" s="136" t="s">
        <v>346</v>
      </c>
      <c r="E552" s="154">
        <v>1</v>
      </c>
      <c r="F552" s="166">
        <v>1</v>
      </c>
      <c r="G552" s="136"/>
      <c r="H552" s="675"/>
      <c r="I552" s="610"/>
      <c r="J552" s="629"/>
      <c r="K552" s="610"/>
      <c r="L552" s="44">
        <v>2</v>
      </c>
      <c r="M552" s="44">
        <v>22</v>
      </c>
      <c r="O552" s="322">
        <v>1</v>
      </c>
      <c r="P552" s="324"/>
      <c r="Q552" s="325">
        <v>1</v>
      </c>
      <c r="R552" s="326"/>
    </row>
    <row r="553" spans="1:18" ht="15.75" customHeight="1">
      <c r="A553" s="505">
        <v>10</v>
      </c>
      <c r="B553" s="133" t="s">
        <v>352</v>
      </c>
      <c r="C553" s="136" t="s">
        <v>180</v>
      </c>
      <c r="D553" s="136" t="s">
        <v>231</v>
      </c>
      <c r="E553" s="154">
        <v>4</v>
      </c>
      <c r="F553" s="166">
        <v>8</v>
      </c>
      <c r="G553" s="136"/>
      <c r="H553" s="675"/>
      <c r="I553" s="610"/>
      <c r="J553" s="629"/>
      <c r="K553" s="610"/>
      <c r="L553" s="44">
        <v>2</v>
      </c>
      <c r="M553" s="44">
        <v>22</v>
      </c>
      <c r="O553" s="322">
        <v>1</v>
      </c>
      <c r="P553" s="324"/>
      <c r="Q553" s="325">
        <v>1</v>
      </c>
      <c r="R553" s="326"/>
    </row>
    <row r="554" spans="1:18" ht="15.75" customHeight="1">
      <c r="A554" s="136">
        <v>1</v>
      </c>
      <c r="B554" s="133" t="s">
        <v>251</v>
      </c>
      <c r="C554" s="136" t="s">
        <v>214</v>
      </c>
      <c r="D554" s="136" t="s">
        <v>249</v>
      </c>
      <c r="E554" s="136">
        <v>4</v>
      </c>
      <c r="F554" s="136">
        <v>1</v>
      </c>
      <c r="G554" s="136" t="s">
        <v>186</v>
      </c>
      <c r="H554" s="675" t="s">
        <v>314</v>
      </c>
      <c r="I554" s="610" t="s">
        <v>800</v>
      </c>
      <c r="J554" s="629" t="s">
        <v>517</v>
      </c>
      <c r="K554" s="610" t="s">
        <v>44</v>
      </c>
      <c r="L554" s="44">
        <v>1</v>
      </c>
      <c r="M554" s="44">
        <v>25</v>
      </c>
      <c r="O554" s="322">
        <v>1</v>
      </c>
      <c r="P554" s="324">
        <v>1</v>
      </c>
      <c r="Q554" s="325"/>
      <c r="R554" s="326"/>
    </row>
    <row r="555" spans="1:18" ht="15.75" customHeight="1">
      <c r="A555" s="136">
        <v>2</v>
      </c>
      <c r="B555" s="133" t="s">
        <v>349</v>
      </c>
      <c r="C555" s="136" t="s">
        <v>182</v>
      </c>
      <c r="D555" s="136" t="s">
        <v>182</v>
      </c>
      <c r="E555" s="154">
        <v>3</v>
      </c>
      <c r="F555" s="166">
        <v>3</v>
      </c>
      <c r="G555" s="136"/>
      <c r="H555" s="675"/>
      <c r="I555" s="610"/>
      <c r="J555" s="629"/>
      <c r="K555" s="610"/>
      <c r="L555" s="44">
        <v>1</v>
      </c>
      <c r="M555" s="44">
        <v>25</v>
      </c>
      <c r="O555" s="322">
        <v>1</v>
      </c>
      <c r="P555" s="324">
        <v>1</v>
      </c>
      <c r="Q555" s="325"/>
      <c r="R555" s="326"/>
    </row>
    <row r="556" spans="1:18" ht="15.75" customHeight="1">
      <c r="A556" s="136">
        <v>3</v>
      </c>
      <c r="B556" s="133" t="s">
        <v>354</v>
      </c>
      <c r="C556" s="136" t="s">
        <v>100</v>
      </c>
      <c r="D556" s="136" t="s">
        <v>99</v>
      </c>
      <c r="E556" s="154">
        <v>4</v>
      </c>
      <c r="F556" s="166">
        <v>3</v>
      </c>
      <c r="G556" s="136"/>
      <c r="H556" s="675"/>
      <c r="I556" s="610"/>
      <c r="J556" s="629"/>
      <c r="K556" s="610"/>
      <c r="L556" s="44">
        <v>1</v>
      </c>
      <c r="M556" s="44">
        <v>25</v>
      </c>
      <c r="O556" s="322">
        <v>1</v>
      </c>
      <c r="P556" s="324">
        <v>1</v>
      </c>
      <c r="Q556" s="325"/>
      <c r="R556" s="326"/>
    </row>
    <row r="557" spans="1:18" ht="15.75" customHeight="1">
      <c r="A557" s="136">
        <v>4</v>
      </c>
      <c r="B557" s="133" t="s">
        <v>351</v>
      </c>
      <c r="C557" s="136" t="s">
        <v>180</v>
      </c>
      <c r="D557" s="136" t="s">
        <v>231</v>
      </c>
      <c r="E557" s="154">
        <v>4</v>
      </c>
      <c r="F557" s="166">
        <v>8</v>
      </c>
      <c r="G557" s="136"/>
      <c r="H557" s="675"/>
      <c r="I557" s="610"/>
      <c r="J557" s="629"/>
      <c r="K557" s="610"/>
      <c r="L557" s="44">
        <v>1</v>
      </c>
      <c r="M557" s="44">
        <v>25</v>
      </c>
      <c r="O557" s="322">
        <v>1</v>
      </c>
      <c r="P557" s="324">
        <v>1</v>
      </c>
      <c r="Q557" s="325"/>
      <c r="R557" s="326"/>
    </row>
    <row r="558" spans="1:18" ht="15.75" customHeight="1">
      <c r="A558" s="136">
        <v>5</v>
      </c>
      <c r="B558" s="133" t="s">
        <v>353</v>
      </c>
      <c r="C558" s="136" t="s">
        <v>180</v>
      </c>
      <c r="D558" s="136" t="s">
        <v>140</v>
      </c>
      <c r="E558" s="154">
        <v>4</v>
      </c>
      <c r="F558" s="166">
        <v>6</v>
      </c>
      <c r="G558" s="136"/>
      <c r="H558" s="675"/>
      <c r="I558" s="610"/>
      <c r="J558" s="629"/>
      <c r="K558" s="610"/>
      <c r="L558" s="44">
        <v>1</v>
      </c>
      <c r="M558" s="44">
        <v>25</v>
      </c>
      <c r="O558" s="322">
        <v>1</v>
      </c>
      <c r="P558" s="324">
        <v>1</v>
      </c>
      <c r="Q558" s="325"/>
      <c r="R558" s="326"/>
    </row>
    <row r="559" spans="1:18" ht="15.75" customHeight="1">
      <c r="A559" s="136">
        <v>6</v>
      </c>
      <c r="B559" s="133" t="s">
        <v>794</v>
      </c>
      <c r="C559" s="136" t="s">
        <v>180</v>
      </c>
      <c r="D559" s="136" t="s">
        <v>140</v>
      </c>
      <c r="E559" s="154">
        <v>2</v>
      </c>
      <c r="F559" s="166">
        <v>5</v>
      </c>
      <c r="G559" s="136"/>
      <c r="H559" s="675"/>
      <c r="I559" s="610"/>
      <c r="J559" s="629"/>
      <c r="K559" s="610"/>
      <c r="L559" s="44">
        <v>1</v>
      </c>
      <c r="M559" s="44">
        <v>25</v>
      </c>
      <c r="O559" s="322">
        <v>1</v>
      </c>
      <c r="P559" s="324">
        <v>1</v>
      </c>
      <c r="Q559" s="325"/>
      <c r="R559" s="326"/>
    </row>
    <row r="560" spans="1:18" ht="15.75" customHeight="1">
      <c r="A560" s="136">
        <v>7</v>
      </c>
      <c r="B560" s="133" t="s">
        <v>795</v>
      </c>
      <c r="C560" s="136" t="s">
        <v>183</v>
      </c>
      <c r="D560" s="136" t="s">
        <v>350</v>
      </c>
      <c r="E560" s="154">
        <v>1</v>
      </c>
      <c r="F560" s="166"/>
      <c r="G560" s="136"/>
      <c r="H560" s="675"/>
      <c r="I560" s="610"/>
      <c r="J560" s="629"/>
      <c r="K560" s="610"/>
      <c r="L560" s="44">
        <v>1</v>
      </c>
      <c r="M560" s="44">
        <v>25</v>
      </c>
      <c r="O560" s="322">
        <v>1</v>
      </c>
      <c r="P560" s="324">
        <v>1</v>
      </c>
      <c r="Q560" s="325"/>
      <c r="R560" s="326"/>
    </row>
    <row r="561" spans="1:18" ht="15.75" customHeight="1">
      <c r="A561" s="136">
        <v>8</v>
      </c>
      <c r="B561" s="133" t="s">
        <v>265</v>
      </c>
      <c r="C561" s="143" t="s">
        <v>801</v>
      </c>
      <c r="D561" s="136"/>
      <c r="E561" s="154" t="s">
        <v>802</v>
      </c>
      <c r="F561" s="166"/>
      <c r="G561" s="136"/>
      <c r="H561" s="675"/>
      <c r="I561" s="610"/>
      <c r="J561" s="629"/>
      <c r="K561" s="610"/>
      <c r="L561" s="44">
        <v>1</v>
      </c>
      <c r="M561" s="44">
        <v>25</v>
      </c>
      <c r="O561" s="322">
        <v>1</v>
      </c>
      <c r="P561" s="324">
        <v>1</v>
      </c>
      <c r="Q561" s="325"/>
      <c r="R561" s="326"/>
    </row>
    <row r="562" spans="5:18" ht="15.75" thickBot="1">
      <c r="E562" s="83"/>
      <c r="F562" s="84"/>
      <c r="G562" s="50"/>
      <c r="H562" s="47"/>
      <c r="I562" s="111"/>
      <c r="J562" s="75"/>
      <c r="K562" s="115" t="s">
        <v>193</v>
      </c>
      <c r="L562" s="410"/>
      <c r="M562" s="296">
        <f>SUM(M544:M561)</f>
        <v>420</v>
      </c>
      <c r="P562" s="324"/>
      <c r="Q562" s="325"/>
      <c r="R562" s="326"/>
    </row>
    <row r="563" spans="7:18" ht="13.5">
      <c r="G563" s="39"/>
      <c r="J563" s="75"/>
      <c r="K563" s="87" t="s">
        <v>250</v>
      </c>
      <c r="L563" s="407"/>
      <c r="M563" s="297"/>
      <c r="O563" s="322">
        <f>SUM(O544:O562)</f>
        <v>18</v>
      </c>
      <c r="P563" s="324">
        <f>SUM(P544:P562)</f>
        <v>8</v>
      </c>
      <c r="Q563" s="325">
        <f>SUM(Q544:Q562)</f>
        <v>10</v>
      </c>
      <c r="R563" s="326">
        <v>0</v>
      </c>
    </row>
    <row r="564" spans="1:19" ht="53.25">
      <c r="A564" s="316" t="s">
        <v>132</v>
      </c>
      <c r="B564" s="316" t="s">
        <v>122</v>
      </c>
      <c r="C564" s="316" t="s">
        <v>131</v>
      </c>
      <c r="D564" s="316" t="s">
        <v>236</v>
      </c>
      <c r="E564" s="317" t="s">
        <v>165</v>
      </c>
      <c r="F564" s="318" t="s">
        <v>166</v>
      </c>
      <c r="G564" s="316" t="s">
        <v>278</v>
      </c>
      <c r="H564" s="316" t="s">
        <v>134</v>
      </c>
      <c r="I564" s="319" t="s">
        <v>133</v>
      </c>
      <c r="J564" s="320" t="s">
        <v>277</v>
      </c>
      <c r="K564" s="316" t="s">
        <v>128</v>
      </c>
      <c r="L564" s="401" t="s">
        <v>129</v>
      </c>
      <c r="M564" s="321" t="s">
        <v>187</v>
      </c>
      <c r="N564" s="329" t="s">
        <v>416</v>
      </c>
      <c r="O564" s="358" t="s">
        <v>417</v>
      </c>
      <c r="P564" s="319" t="s">
        <v>419</v>
      </c>
      <c r="Q564" s="319" t="s">
        <v>420</v>
      </c>
      <c r="R564" s="319" t="s">
        <v>421</v>
      </c>
      <c r="S564" s="328" t="s">
        <v>418</v>
      </c>
    </row>
    <row r="565" spans="1:19" s="37" customFormat="1" ht="20.25">
      <c r="A565" s="65">
        <v>8</v>
      </c>
      <c r="B565" s="66" t="s">
        <v>537</v>
      </c>
      <c r="C565" s="109">
        <f>SUM(M570)</f>
        <v>360</v>
      </c>
      <c r="D565" s="66" t="s">
        <v>888</v>
      </c>
      <c r="E565" s="109"/>
      <c r="F565" s="109"/>
      <c r="G565" s="109"/>
      <c r="H565" s="110"/>
      <c r="I565" s="293"/>
      <c r="J565" s="110"/>
      <c r="K565" s="110"/>
      <c r="L565" s="409"/>
      <c r="M565" s="381"/>
      <c r="O565" s="294"/>
      <c r="P565" s="294"/>
      <c r="Q565" s="294"/>
      <c r="R565" s="294"/>
      <c r="S565" s="294"/>
    </row>
    <row r="566" spans="1:19" s="37" customFormat="1" ht="20.25">
      <c r="A566" s="65"/>
      <c r="B566" s="66"/>
      <c r="C566" s="124"/>
      <c r="D566" s="109"/>
      <c r="E566" s="109"/>
      <c r="F566" s="109"/>
      <c r="G566" s="109"/>
      <c r="H566" s="110"/>
      <c r="I566" s="293"/>
      <c r="J566" s="110"/>
      <c r="K566" s="110"/>
      <c r="L566" s="409"/>
      <c r="M566" s="381"/>
      <c r="O566" s="294"/>
      <c r="P566" s="294"/>
      <c r="Q566" s="294"/>
      <c r="R566" s="294"/>
      <c r="S566" s="294"/>
    </row>
    <row r="567" spans="1:19" ht="30" customHeight="1">
      <c r="A567" s="136">
        <v>3</v>
      </c>
      <c r="B567" s="149" t="s">
        <v>275</v>
      </c>
      <c r="C567" s="44" t="s">
        <v>180</v>
      </c>
      <c r="D567" s="44" t="s">
        <v>140</v>
      </c>
      <c r="E567" s="44">
        <v>2</v>
      </c>
      <c r="F567" s="44">
        <v>4</v>
      </c>
      <c r="G567" s="177"/>
      <c r="H567" s="616" t="s">
        <v>426</v>
      </c>
      <c r="I567" s="625" t="s">
        <v>427</v>
      </c>
      <c r="J567" s="140" t="s">
        <v>428</v>
      </c>
      <c r="K567" s="138" t="s">
        <v>429</v>
      </c>
      <c r="L567" s="378">
        <v>2</v>
      </c>
      <c r="M567" s="44">
        <v>260</v>
      </c>
      <c r="N567" s="52" t="s">
        <v>415</v>
      </c>
      <c r="O567" s="380"/>
      <c r="P567" s="324"/>
      <c r="Q567" s="325">
        <v>1</v>
      </c>
      <c r="R567" s="326"/>
      <c r="S567" s="323">
        <v>1</v>
      </c>
    </row>
    <row r="568" spans="1:20" ht="13.5">
      <c r="A568" s="55"/>
      <c r="B568" s="118"/>
      <c r="C568" s="36"/>
      <c r="D568" s="36"/>
      <c r="E568" s="36"/>
      <c r="F568" s="36"/>
      <c r="G568" s="36"/>
      <c r="H568" s="649"/>
      <c r="I568" s="625"/>
      <c r="J568" s="447" t="s">
        <v>216</v>
      </c>
      <c r="K568" s="448"/>
      <c r="L568" s="449"/>
      <c r="M568" s="44">
        <v>100</v>
      </c>
      <c r="O568" s="36"/>
      <c r="P568" s="36"/>
      <c r="Q568" s="36"/>
      <c r="R568" s="36"/>
      <c r="S568" s="36"/>
      <c r="T568" s="36"/>
    </row>
    <row r="569" spans="2:19" ht="13.5">
      <c r="B569" s="16"/>
      <c r="C569" s="53"/>
      <c r="D569" s="53"/>
      <c r="E569" s="92"/>
      <c r="F569" s="181"/>
      <c r="G569" s="53"/>
      <c r="H569" s="16"/>
      <c r="J569" s="96"/>
      <c r="K569" s="96"/>
      <c r="L569" s="408"/>
      <c r="M569" s="295"/>
      <c r="N569" s="96"/>
      <c r="O569" s="96"/>
      <c r="P569" s="96"/>
      <c r="Q569" s="96"/>
      <c r="R569" s="96"/>
      <c r="S569" s="96"/>
    </row>
    <row r="570" spans="5:19" ht="15.75" thickBot="1">
      <c r="E570" s="83"/>
      <c r="F570" s="84"/>
      <c r="G570" s="50"/>
      <c r="H570" s="47"/>
      <c r="I570" s="111"/>
      <c r="J570" s="75"/>
      <c r="K570" s="115" t="s">
        <v>193</v>
      </c>
      <c r="L570" s="410"/>
      <c r="M570" s="296">
        <f>SUM(M567:M569)</f>
        <v>360</v>
      </c>
      <c r="S570" s="359"/>
    </row>
    <row r="571" spans="7:19" ht="13.5">
      <c r="G571" s="39"/>
      <c r="J571" s="75"/>
      <c r="K571" s="87" t="s">
        <v>250</v>
      </c>
      <c r="L571" s="407"/>
      <c r="M571" s="297"/>
      <c r="O571" s="322">
        <f>SUM(O567:O570)</f>
        <v>0</v>
      </c>
      <c r="P571" s="326">
        <f>SUM(P567:P570)</f>
        <v>0</v>
      </c>
      <c r="Q571" s="326">
        <f>SUM(Q567:Q570)</f>
        <v>1</v>
      </c>
      <c r="R571" s="326">
        <f>SUM(R567:R570)</f>
        <v>0</v>
      </c>
      <c r="S571" s="331">
        <v>1</v>
      </c>
    </row>
    <row r="572" spans="7:19" ht="13.5">
      <c r="G572" s="39"/>
      <c r="J572" s="75"/>
      <c r="K572" s="57"/>
      <c r="L572" s="185"/>
      <c r="M572" s="186"/>
      <c r="O572" s="52"/>
      <c r="P572" s="36"/>
      <c r="Q572" s="36"/>
      <c r="R572" s="36"/>
      <c r="S572" s="47"/>
    </row>
    <row r="573" spans="1:13" ht="21">
      <c r="A573" s="642" t="s">
        <v>400</v>
      </c>
      <c r="B573" s="642"/>
      <c r="C573" s="642"/>
      <c r="D573" s="642"/>
      <c r="E573" s="642"/>
      <c r="F573" s="642"/>
      <c r="G573" s="642"/>
      <c r="H573" s="642"/>
      <c r="I573" s="642"/>
      <c r="J573" s="642"/>
      <c r="K573" s="642"/>
      <c r="L573" s="642"/>
      <c r="M573" s="642"/>
    </row>
    <row r="574" spans="1:13" ht="81" customHeight="1">
      <c r="A574" s="623" t="s">
        <v>401</v>
      </c>
      <c r="B574" s="623"/>
      <c r="C574" s="623"/>
      <c r="D574" s="623"/>
      <c r="E574" s="623"/>
      <c r="F574" s="623"/>
      <c r="G574" s="623"/>
      <c r="H574" s="623"/>
      <c r="I574" s="623"/>
      <c r="J574" s="623"/>
      <c r="K574" s="623"/>
      <c r="L574" s="623"/>
      <c r="M574" s="623"/>
    </row>
    <row r="575" spans="1:19" s="57" customFormat="1" ht="15" customHeight="1">
      <c r="A575" s="54"/>
      <c r="B575" s="54"/>
      <c r="C575" s="54"/>
      <c r="D575" s="54"/>
      <c r="E575" s="54"/>
      <c r="F575" s="54"/>
      <c r="G575" s="54"/>
      <c r="H575" s="55"/>
      <c r="I575" s="299"/>
      <c r="J575" s="59"/>
      <c r="K575" s="56"/>
      <c r="L575" s="400"/>
      <c r="M575" s="56"/>
      <c r="N575" s="55"/>
      <c r="O575" s="36"/>
      <c r="P575" s="36"/>
      <c r="Q575" s="36"/>
      <c r="R575" s="36"/>
      <c r="S575" s="36"/>
    </row>
    <row r="576" spans="1:19" ht="53.25">
      <c r="A576" s="316" t="s">
        <v>132</v>
      </c>
      <c r="B576" s="316" t="s">
        <v>122</v>
      </c>
      <c r="C576" s="316" t="s">
        <v>131</v>
      </c>
      <c r="D576" s="316" t="s">
        <v>236</v>
      </c>
      <c r="E576" s="317" t="s">
        <v>165</v>
      </c>
      <c r="F576" s="318" t="s">
        <v>166</v>
      </c>
      <c r="G576" s="316" t="s">
        <v>278</v>
      </c>
      <c r="H576" s="316" t="s">
        <v>134</v>
      </c>
      <c r="I576" s="319" t="s">
        <v>133</v>
      </c>
      <c r="J576" s="320" t="s">
        <v>277</v>
      </c>
      <c r="K576" s="316" t="s">
        <v>128</v>
      </c>
      <c r="L576" s="401" t="s">
        <v>129</v>
      </c>
      <c r="M576" s="321" t="s">
        <v>187</v>
      </c>
      <c r="N576" s="329" t="s">
        <v>416</v>
      </c>
      <c r="O576" s="327" t="s">
        <v>417</v>
      </c>
      <c r="P576" s="319" t="s">
        <v>419</v>
      </c>
      <c r="Q576" s="319" t="s">
        <v>420</v>
      </c>
      <c r="R576" s="319" t="s">
        <v>421</v>
      </c>
      <c r="S576" s="358" t="s">
        <v>418</v>
      </c>
    </row>
    <row r="577" spans="1:19" s="37" customFormat="1" ht="20.25">
      <c r="A577" s="65">
        <v>9</v>
      </c>
      <c r="B577" s="66" t="s">
        <v>537</v>
      </c>
      <c r="C577" s="109">
        <f>SUM(M609)</f>
        <v>328</v>
      </c>
      <c r="D577" s="66" t="s">
        <v>548</v>
      </c>
      <c r="E577" s="109"/>
      <c r="F577" s="109"/>
      <c r="G577" s="109"/>
      <c r="H577" s="110"/>
      <c r="I577" s="293"/>
      <c r="J577" s="110"/>
      <c r="K577" s="110"/>
      <c r="L577" s="409"/>
      <c r="M577" s="381"/>
      <c r="O577" s="294"/>
      <c r="P577" s="294"/>
      <c r="Q577" s="294"/>
      <c r="R577" s="294"/>
      <c r="S577" s="294"/>
    </row>
    <row r="578" spans="1:19" s="37" customFormat="1" ht="20.25">
      <c r="A578" s="65"/>
      <c r="B578" s="66"/>
      <c r="C578" s="124"/>
      <c r="D578" s="109"/>
      <c r="E578" s="109"/>
      <c r="F578" s="109"/>
      <c r="G578" s="109"/>
      <c r="H578" s="110"/>
      <c r="I578" s="293"/>
      <c r="J578" s="110"/>
      <c r="K578" s="110"/>
      <c r="L578" s="409"/>
      <c r="M578" s="381"/>
      <c r="O578" s="294"/>
      <c r="P578" s="294"/>
      <c r="Q578" s="294"/>
      <c r="R578" s="294"/>
      <c r="S578" s="294"/>
    </row>
    <row r="579" spans="5:19" ht="54.75">
      <c r="E579" s="83"/>
      <c r="F579" s="84"/>
      <c r="G579" s="50"/>
      <c r="H579" s="138" t="s">
        <v>224</v>
      </c>
      <c r="I579" s="467" t="s">
        <v>83</v>
      </c>
      <c r="J579" s="336" t="s">
        <v>563</v>
      </c>
      <c r="K579" s="137" t="s">
        <v>44</v>
      </c>
      <c r="L579" s="44">
        <v>3</v>
      </c>
      <c r="M579" s="44" t="s">
        <v>549</v>
      </c>
      <c r="N579" s="52" t="s">
        <v>415</v>
      </c>
      <c r="O579" s="16"/>
      <c r="P579" s="324"/>
      <c r="Q579" s="325"/>
      <c r="R579" s="326">
        <v>1</v>
      </c>
      <c r="S579" s="16"/>
    </row>
    <row r="580" spans="2:19" ht="27">
      <c r="B580" s="16"/>
      <c r="C580" s="53"/>
      <c r="D580" s="53"/>
      <c r="E580" s="92"/>
      <c r="F580" s="181"/>
      <c r="G580" s="383"/>
      <c r="H580" s="138" t="s">
        <v>556</v>
      </c>
      <c r="I580" s="151" t="s">
        <v>559</v>
      </c>
      <c r="J580" s="140" t="s">
        <v>557</v>
      </c>
      <c r="K580" s="138"/>
      <c r="L580" s="44">
        <v>2</v>
      </c>
      <c r="M580" s="44" t="s">
        <v>560</v>
      </c>
      <c r="N580" s="52" t="s">
        <v>415</v>
      </c>
      <c r="O580" s="16"/>
      <c r="P580" s="16"/>
      <c r="Q580" s="16"/>
      <c r="R580" s="16"/>
      <c r="S580" s="16"/>
    </row>
    <row r="581" spans="1:19" ht="15" customHeight="1">
      <c r="A581" s="136">
        <v>1</v>
      </c>
      <c r="B581" s="149" t="s">
        <v>555</v>
      </c>
      <c r="C581" s="44" t="s">
        <v>180</v>
      </c>
      <c r="D581" s="44" t="s">
        <v>231</v>
      </c>
      <c r="E581" s="44">
        <v>1</v>
      </c>
      <c r="F581" s="44">
        <v>3</v>
      </c>
      <c r="G581" s="177"/>
      <c r="H581" s="628" t="s">
        <v>224</v>
      </c>
      <c r="I581" s="639" t="s">
        <v>784</v>
      </c>
      <c r="J581" s="140">
        <v>40954</v>
      </c>
      <c r="K581" s="138" t="s">
        <v>562</v>
      </c>
      <c r="L581" s="44">
        <v>5</v>
      </c>
      <c r="M581" s="44">
        <v>14</v>
      </c>
      <c r="N581" s="52" t="s">
        <v>465</v>
      </c>
      <c r="O581" s="322">
        <v>1</v>
      </c>
      <c r="P581" s="324"/>
      <c r="Q581" s="325"/>
      <c r="R581" s="326"/>
      <c r="S581" s="96"/>
    </row>
    <row r="582" spans="1:19" ht="13.5">
      <c r="A582" s="55"/>
      <c r="B582" s="36"/>
      <c r="C582" s="36"/>
      <c r="D582" s="36"/>
      <c r="E582" s="36"/>
      <c r="F582" s="36"/>
      <c r="G582" s="36"/>
      <c r="H582" s="628"/>
      <c r="I582" s="639"/>
      <c r="J582" s="140">
        <v>40955</v>
      </c>
      <c r="K582" s="138" t="s">
        <v>553</v>
      </c>
      <c r="L582" s="44">
        <v>5</v>
      </c>
      <c r="M582" s="44">
        <v>14</v>
      </c>
      <c r="N582" s="52" t="s">
        <v>465</v>
      </c>
      <c r="O582" s="322">
        <v>1</v>
      </c>
      <c r="P582" s="324"/>
      <c r="Q582" s="325"/>
      <c r="R582" s="326"/>
      <c r="S582" s="96"/>
    </row>
    <row r="583" spans="1:19" ht="13.5">
      <c r="A583" s="55"/>
      <c r="B583" s="36"/>
      <c r="C583" s="36"/>
      <c r="D583" s="36"/>
      <c r="E583" s="36"/>
      <c r="F583" s="36"/>
      <c r="G583" s="36"/>
      <c r="H583" s="628"/>
      <c r="I583" s="639"/>
      <c r="J583" s="140" t="s">
        <v>564</v>
      </c>
      <c r="K583" s="138" t="s">
        <v>534</v>
      </c>
      <c r="L583" s="44">
        <v>3</v>
      </c>
      <c r="M583" s="44">
        <v>19</v>
      </c>
      <c r="N583" s="52" t="s">
        <v>415</v>
      </c>
      <c r="O583" s="322">
        <v>1</v>
      </c>
      <c r="P583" s="96"/>
      <c r="Q583" s="96"/>
      <c r="R583" s="96"/>
      <c r="S583" s="96"/>
    </row>
    <row r="584" spans="1:19" ht="13.5">
      <c r="A584" s="55"/>
      <c r="B584" s="36"/>
      <c r="C584" s="36"/>
      <c r="D584" s="36"/>
      <c r="E584" s="36"/>
      <c r="F584" s="36"/>
      <c r="G584" s="36"/>
      <c r="H584" s="628" t="s">
        <v>556</v>
      </c>
      <c r="I584" s="639" t="s">
        <v>731</v>
      </c>
      <c r="J584" s="643" t="s">
        <v>557</v>
      </c>
      <c r="K584" s="138" t="s">
        <v>558</v>
      </c>
      <c r="L584" s="44">
        <v>1</v>
      </c>
      <c r="M584" s="44">
        <v>15</v>
      </c>
      <c r="N584" s="52" t="s">
        <v>415</v>
      </c>
      <c r="P584" s="36"/>
      <c r="Q584" s="36"/>
      <c r="R584" s="36"/>
      <c r="S584" s="96"/>
    </row>
    <row r="585" spans="1:19" ht="13.5">
      <c r="A585" s="55"/>
      <c r="B585" s="36"/>
      <c r="C585" s="36"/>
      <c r="D585" s="36"/>
      <c r="E585" s="36"/>
      <c r="F585" s="36"/>
      <c r="G585" s="36"/>
      <c r="H585" s="628"/>
      <c r="I585" s="639"/>
      <c r="J585" s="643"/>
      <c r="K585" s="138" t="s">
        <v>534</v>
      </c>
      <c r="L585" s="44">
        <v>2</v>
      </c>
      <c r="M585" s="44">
        <v>20</v>
      </c>
      <c r="N585" s="52" t="s">
        <v>415</v>
      </c>
      <c r="P585" s="36"/>
      <c r="Q585" s="36"/>
      <c r="R585" s="36"/>
      <c r="S585" s="96"/>
    </row>
    <row r="586" spans="1:19" ht="13.5">
      <c r="A586" s="55"/>
      <c r="B586" s="36"/>
      <c r="C586" s="36"/>
      <c r="D586" s="36"/>
      <c r="E586" s="36"/>
      <c r="F586" s="36"/>
      <c r="G586" s="36"/>
      <c r="H586" s="62"/>
      <c r="I586" s="45"/>
      <c r="J586" s="182"/>
      <c r="K586" s="62">
        <f>SUM(M581:M585)</f>
        <v>82</v>
      </c>
      <c r="L586" s="36"/>
      <c r="M586" s="36"/>
      <c r="N586" s="36"/>
      <c r="O586" s="36"/>
      <c r="P586" s="36"/>
      <c r="Q586" s="36"/>
      <c r="R586" s="36"/>
      <c r="S586" s="96"/>
    </row>
    <row r="587" spans="1:19" ht="13.5">
      <c r="A587" s="136">
        <v>2</v>
      </c>
      <c r="B587" s="149" t="s">
        <v>208</v>
      </c>
      <c r="C587" s="44" t="s">
        <v>100</v>
      </c>
      <c r="D587" s="44" t="s">
        <v>99</v>
      </c>
      <c r="E587" s="44" t="s">
        <v>246</v>
      </c>
      <c r="F587" s="44">
        <v>2</v>
      </c>
      <c r="G587" s="177"/>
      <c r="H587" s="628" t="s">
        <v>224</v>
      </c>
      <c r="I587" s="655" t="s">
        <v>784</v>
      </c>
      <c r="J587" s="140">
        <v>40954</v>
      </c>
      <c r="K587" s="138" t="s">
        <v>551</v>
      </c>
      <c r="L587" s="44">
        <v>2</v>
      </c>
      <c r="M587" s="44">
        <v>22</v>
      </c>
      <c r="N587" s="52" t="s">
        <v>415</v>
      </c>
      <c r="O587" s="322">
        <v>1</v>
      </c>
      <c r="P587" s="324"/>
      <c r="Q587" s="325">
        <v>1</v>
      </c>
      <c r="R587" s="326"/>
      <c r="S587" s="96"/>
    </row>
    <row r="588" spans="1:19" ht="13.5">
      <c r="A588" s="55"/>
      <c r="B588" s="36"/>
      <c r="C588" s="36"/>
      <c r="D588" s="36"/>
      <c r="E588" s="36"/>
      <c r="F588" s="36"/>
      <c r="G588" s="36"/>
      <c r="H588" s="628"/>
      <c r="I588" s="655"/>
      <c r="J588" s="140">
        <v>40955</v>
      </c>
      <c r="K588" s="138" t="s">
        <v>552</v>
      </c>
      <c r="L588" s="44">
        <v>2</v>
      </c>
      <c r="M588" s="44">
        <v>22</v>
      </c>
      <c r="N588" s="52" t="s">
        <v>415</v>
      </c>
      <c r="O588" s="322">
        <v>1</v>
      </c>
      <c r="P588" s="324"/>
      <c r="Q588" s="325">
        <v>1</v>
      </c>
      <c r="R588" s="326"/>
      <c r="S588" s="96"/>
    </row>
    <row r="589" spans="1:19" ht="13.5">
      <c r="A589" s="55"/>
      <c r="B589" s="36"/>
      <c r="C589" s="36"/>
      <c r="D589" s="36"/>
      <c r="E589" s="36"/>
      <c r="F589" s="36"/>
      <c r="G589" s="36"/>
      <c r="H589" s="628"/>
      <c r="I589" s="655"/>
      <c r="J589" s="140" t="s">
        <v>564</v>
      </c>
      <c r="K589" s="138" t="s">
        <v>534</v>
      </c>
      <c r="L589" s="44">
        <v>3</v>
      </c>
      <c r="M589" s="44">
        <v>19</v>
      </c>
      <c r="N589" s="52" t="s">
        <v>415</v>
      </c>
      <c r="O589" s="322">
        <v>1</v>
      </c>
      <c r="P589" s="96"/>
      <c r="Q589" s="96"/>
      <c r="R589" s="96"/>
      <c r="S589" s="96"/>
    </row>
    <row r="590" spans="1:19" ht="27">
      <c r="A590" s="55"/>
      <c r="B590" s="36"/>
      <c r="C590" s="36"/>
      <c r="D590" s="36"/>
      <c r="E590" s="36"/>
      <c r="F590" s="36"/>
      <c r="G590" s="36"/>
      <c r="H590" s="138" t="s">
        <v>224</v>
      </c>
      <c r="I590" s="582" t="s">
        <v>567</v>
      </c>
      <c r="J590" s="140">
        <v>40976</v>
      </c>
      <c r="K590" s="138" t="s">
        <v>565</v>
      </c>
      <c r="L590" s="44">
        <v>1</v>
      </c>
      <c r="M590" s="44">
        <v>8</v>
      </c>
      <c r="N590" s="52" t="s">
        <v>415</v>
      </c>
      <c r="P590" s="36"/>
      <c r="Q590" s="36"/>
      <c r="R590" s="36"/>
      <c r="S590" s="96"/>
    </row>
    <row r="591" spans="1:19" ht="13.5">
      <c r="A591" s="55"/>
      <c r="B591" s="36"/>
      <c r="C591" s="36"/>
      <c r="D591" s="36"/>
      <c r="E591" s="36"/>
      <c r="F591" s="36"/>
      <c r="G591" s="36"/>
      <c r="H591" s="62"/>
      <c r="I591" s="590"/>
      <c r="J591" s="182"/>
      <c r="K591" s="62">
        <f>SUM(M587:M590)</f>
        <v>71</v>
      </c>
      <c r="L591" s="36"/>
      <c r="M591" s="36"/>
      <c r="N591" s="36"/>
      <c r="O591" s="36"/>
      <c r="P591" s="36"/>
      <c r="Q591" s="36"/>
      <c r="R591" s="36"/>
      <c r="S591" s="96"/>
    </row>
    <row r="592" spans="1:19" ht="15" customHeight="1">
      <c r="A592" s="136">
        <v>3</v>
      </c>
      <c r="B592" s="149" t="s">
        <v>554</v>
      </c>
      <c r="C592" s="44" t="s">
        <v>151</v>
      </c>
      <c r="D592" s="44" t="s">
        <v>227</v>
      </c>
      <c r="E592" s="44">
        <v>1</v>
      </c>
      <c r="F592" s="44">
        <v>2</v>
      </c>
      <c r="G592" s="177"/>
      <c r="H592" s="628" t="s">
        <v>224</v>
      </c>
      <c r="I592" s="655" t="s">
        <v>784</v>
      </c>
      <c r="J592" s="140">
        <v>40954</v>
      </c>
      <c r="K592" s="138" t="s">
        <v>551</v>
      </c>
      <c r="L592" s="44">
        <v>5</v>
      </c>
      <c r="M592" s="44">
        <v>14</v>
      </c>
      <c r="N592" s="52" t="s">
        <v>465</v>
      </c>
      <c r="O592" s="322">
        <v>1</v>
      </c>
      <c r="P592" s="324"/>
      <c r="Q592" s="325"/>
      <c r="R592" s="326"/>
      <c r="S592" s="96"/>
    </row>
    <row r="593" spans="1:19" ht="13.5">
      <c r="A593" s="55"/>
      <c r="B593" s="36"/>
      <c r="C593" s="36"/>
      <c r="D593" s="36"/>
      <c r="E593" s="36"/>
      <c r="F593" s="36"/>
      <c r="G593" s="36"/>
      <c r="H593" s="628"/>
      <c r="I593" s="655"/>
      <c r="J593" s="140">
        <v>40955</v>
      </c>
      <c r="K593" s="138" t="s">
        <v>552</v>
      </c>
      <c r="L593" s="44">
        <v>3</v>
      </c>
      <c r="M593" s="44">
        <v>19</v>
      </c>
      <c r="N593" s="52" t="s">
        <v>415</v>
      </c>
      <c r="O593" s="322">
        <v>1</v>
      </c>
      <c r="P593" s="324"/>
      <c r="Q593" s="325"/>
      <c r="R593" s="326">
        <v>1</v>
      </c>
      <c r="S593" s="96"/>
    </row>
    <row r="594" spans="1:19" ht="13.5">
      <c r="A594" s="55"/>
      <c r="B594" s="36"/>
      <c r="C594" s="36"/>
      <c r="D594" s="36"/>
      <c r="E594" s="36"/>
      <c r="F594" s="36"/>
      <c r="G594" s="36"/>
      <c r="H594" s="628"/>
      <c r="I594" s="655"/>
      <c r="J594" s="140" t="s">
        <v>564</v>
      </c>
      <c r="K594" s="138" t="s">
        <v>534</v>
      </c>
      <c r="L594" s="44">
        <v>3</v>
      </c>
      <c r="M594" s="44">
        <v>19</v>
      </c>
      <c r="N594" s="52" t="s">
        <v>415</v>
      </c>
      <c r="O594" s="322">
        <v>1</v>
      </c>
      <c r="P594" s="96"/>
      <c r="Q594" s="96"/>
      <c r="R594" s="96"/>
      <c r="S594" s="96"/>
    </row>
    <row r="595" spans="1:19" ht="13.5">
      <c r="A595" s="55"/>
      <c r="B595" s="36"/>
      <c r="C595" s="36"/>
      <c r="D595" s="36"/>
      <c r="E595" s="36"/>
      <c r="F595" s="36"/>
      <c r="G595" s="36"/>
      <c r="H595" s="62"/>
      <c r="I595" s="590"/>
      <c r="J595" s="182"/>
      <c r="K595" s="62">
        <f>SUM(M592:M594)</f>
        <v>52</v>
      </c>
      <c r="L595" s="36"/>
      <c r="M595" s="36"/>
      <c r="N595" s="36"/>
      <c r="O595" s="36"/>
      <c r="P595" s="36"/>
      <c r="Q595" s="36"/>
      <c r="R595" s="36"/>
      <c r="S595" s="96"/>
    </row>
    <row r="596" spans="1:19" ht="15" customHeight="1">
      <c r="A596" s="136">
        <v>4</v>
      </c>
      <c r="B596" s="149" t="s">
        <v>561</v>
      </c>
      <c r="C596" s="44" t="s">
        <v>179</v>
      </c>
      <c r="D596" s="44" t="s">
        <v>181</v>
      </c>
      <c r="E596" s="44" t="s">
        <v>246</v>
      </c>
      <c r="F596" s="44">
        <v>1</v>
      </c>
      <c r="G596" s="177"/>
      <c r="H596" s="628" t="s">
        <v>224</v>
      </c>
      <c r="I596" s="655" t="s">
        <v>784</v>
      </c>
      <c r="J596" s="140">
        <v>40954</v>
      </c>
      <c r="K596" s="138" t="s">
        <v>551</v>
      </c>
      <c r="L596" s="44">
        <v>4</v>
      </c>
      <c r="M596" s="44">
        <v>16</v>
      </c>
      <c r="N596" s="52" t="s">
        <v>465</v>
      </c>
      <c r="O596" s="322">
        <v>1</v>
      </c>
      <c r="P596" s="324"/>
      <c r="Q596" s="325"/>
      <c r="R596" s="326"/>
      <c r="S596" s="96"/>
    </row>
    <row r="597" spans="1:19" ht="13.5">
      <c r="A597" s="55"/>
      <c r="B597" s="36"/>
      <c r="C597" s="36"/>
      <c r="D597" s="36"/>
      <c r="E597" s="36"/>
      <c r="F597" s="36"/>
      <c r="G597" s="36"/>
      <c r="H597" s="628"/>
      <c r="I597" s="655"/>
      <c r="J597" s="140">
        <v>40955</v>
      </c>
      <c r="K597" s="138" t="s">
        <v>552</v>
      </c>
      <c r="L597" s="44">
        <v>4</v>
      </c>
      <c r="M597" s="44">
        <v>16</v>
      </c>
      <c r="N597" s="52" t="s">
        <v>465</v>
      </c>
      <c r="O597" s="322">
        <v>1</v>
      </c>
      <c r="P597" s="324"/>
      <c r="Q597" s="325"/>
      <c r="R597" s="326"/>
      <c r="S597" s="96"/>
    </row>
    <row r="598" spans="1:19" ht="13.5">
      <c r="A598" s="55"/>
      <c r="B598" s="36"/>
      <c r="C598" s="36"/>
      <c r="D598" s="36"/>
      <c r="E598" s="36"/>
      <c r="F598" s="36"/>
      <c r="G598" s="36"/>
      <c r="H598" s="628"/>
      <c r="I598" s="655"/>
      <c r="J598" s="140" t="s">
        <v>564</v>
      </c>
      <c r="K598" s="138" t="s">
        <v>534</v>
      </c>
      <c r="L598" s="44">
        <v>3</v>
      </c>
      <c r="M598" s="44">
        <v>19</v>
      </c>
      <c r="N598" s="52" t="s">
        <v>415</v>
      </c>
      <c r="O598" s="322">
        <v>1</v>
      </c>
      <c r="P598" s="96"/>
      <c r="Q598" s="96"/>
      <c r="R598" s="96"/>
      <c r="S598" s="96"/>
    </row>
    <row r="599" spans="1:19" ht="13.5">
      <c r="A599" s="55"/>
      <c r="B599" s="36"/>
      <c r="C599" s="36"/>
      <c r="D599" s="36"/>
      <c r="E599" s="36"/>
      <c r="F599" s="36"/>
      <c r="G599" s="36"/>
      <c r="H599" s="62"/>
      <c r="I599" s="590"/>
      <c r="J599" s="182"/>
      <c r="K599" s="62">
        <f>SUM(M596:M598)</f>
        <v>51</v>
      </c>
      <c r="L599" s="36"/>
      <c r="M599" s="36"/>
      <c r="N599" s="36"/>
      <c r="O599" s="36"/>
      <c r="P599" s="36"/>
      <c r="Q599" s="36"/>
      <c r="R599" s="36"/>
      <c r="S599" s="96"/>
    </row>
    <row r="600" spans="1:19" ht="13.5">
      <c r="A600" s="136">
        <v>5</v>
      </c>
      <c r="B600" s="149" t="s">
        <v>121</v>
      </c>
      <c r="C600" s="44" t="s">
        <v>179</v>
      </c>
      <c r="D600" s="44" t="s">
        <v>181</v>
      </c>
      <c r="E600" s="44" t="s">
        <v>246</v>
      </c>
      <c r="F600" s="44">
        <v>1</v>
      </c>
      <c r="G600" s="177"/>
      <c r="H600" s="628" t="s">
        <v>224</v>
      </c>
      <c r="I600" s="655" t="s">
        <v>784</v>
      </c>
      <c r="J600" s="140">
        <v>40954</v>
      </c>
      <c r="K600" s="138" t="s">
        <v>551</v>
      </c>
      <c r="L600" s="44">
        <v>3</v>
      </c>
      <c r="M600" s="44">
        <v>22</v>
      </c>
      <c r="N600" s="52" t="s">
        <v>465</v>
      </c>
      <c r="O600" s="322">
        <v>1</v>
      </c>
      <c r="P600" s="324"/>
      <c r="Q600" s="325"/>
      <c r="R600" s="326">
        <v>1</v>
      </c>
      <c r="S600" s="96"/>
    </row>
    <row r="601" spans="1:19" ht="13.5">
      <c r="A601" s="55"/>
      <c r="B601" s="36"/>
      <c r="C601" s="36"/>
      <c r="D601" s="36"/>
      <c r="E601" s="36"/>
      <c r="F601" s="36"/>
      <c r="G601" s="36"/>
      <c r="H601" s="628"/>
      <c r="I601" s="655"/>
      <c r="J601" s="140" t="s">
        <v>564</v>
      </c>
      <c r="K601" s="138" t="s">
        <v>534</v>
      </c>
      <c r="L601" s="44">
        <v>3</v>
      </c>
      <c r="M601" s="44">
        <v>19</v>
      </c>
      <c r="N601" s="52" t="s">
        <v>415</v>
      </c>
      <c r="O601" s="322">
        <v>1</v>
      </c>
      <c r="P601" s="96"/>
      <c r="Q601" s="96"/>
      <c r="R601" s="96"/>
      <c r="S601" s="96"/>
    </row>
    <row r="602" spans="1:19" ht="13.5">
      <c r="A602" s="55"/>
      <c r="B602" s="36"/>
      <c r="C602" s="36"/>
      <c r="D602" s="36"/>
      <c r="E602" s="36"/>
      <c r="F602" s="36"/>
      <c r="G602" s="36"/>
      <c r="H602" s="62"/>
      <c r="I602" s="590"/>
      <c r="J602" s="182"/>
      <c r="K602" s="62">
        <f>SUM(M600:M601)</f>
        <v>41</v>
      </c>
      <c r="L602" s="36"/>
      <c r="M602" s="36"/>
      <c r="N602" s="36"/>
      <c r="O602" s="36"/>
      <c r="P602" s="36"/>
      <c r="Q602" s="36"/>
      <c r="R602" s="36"/>
      <c r="S602" s="96"/>
    </row>
    <row r="603" spans="1:19" ht="15" customHeight="1">
      <c r="A603" s="136">
        <v>6</v>
      </c>
      <c r="B603" s="149" t="s">
        <v>727</v>
      </c>
      <c r="C603" s="44" t="s">
        <v>376</v>
      </c>
      <c r="D603" s="44" t="s">
        <v>346</v>
      </c>
      <c r="E603" s="44">
        <v>3</v>
      </c>
      <c r="F603" s="44">
        <v>2</v>
      </c>
      <c r="G603" s="177"/>
      <c r="H603" s="628" t="s">
        <v>224</v>
      </c>
      <c r="I603" s="655" t="s">
        <v>784</v>
      </c>
      <c r="J603" s="140">
        <v>40954</v>
      </c>
      <c r="K603" s="138" t="s">
        <v>562</v>
      </c>
      <c r="L603" s="44">
        <v>11</v>
      </c>
      <c r="M603" s="44">
        <v>2</v>
      </c>
      <c r="N603" s="52" t="s">
        <v>465</v>
      </c>
      <c r="O603" s="322">
        <v>1</v>
      </c>
      <c r="P603" s="324"/>
      <c r="Q603" s="325"/>
      <c r="R603" s="326"/>
      <c r="S603" s="96"/>
    </row>
    <row r="604" spans="1:19" ht="13.5">
      <c r="A604" s="55"/>
      <c r="B604" s="55"/>
      <c r="C604" s="55"/>
      <c r="D604" s="55"/>
      <c r="E604" s="55"/>
      <c r="F604" s="55"/>
      <c r="G604" s="55"/>
      <c r="H604" s="628"/>
      <c r="I604" s="655"/>
      <c r="J604" s="140">
        <v>40955</v>
      </c>
      <c r="K604" s="138" t="s">
        <v>553</v>
      </c>
      <c r="L604" s="44">
        <v>11</v>
      </c>
      <c r="M604" s="44">
        <v>2</v>
      </c>
      <c r="N604" s="52" t="s">
        <v>465</v>
      </c>
      <c r="O604" s="322">
        <v>1</v>
      </c>
      <c r="P604" s="324"/>
      <c r="Q604" s="325"/>
      <c r="R604" s="326"/>
      <c r="S604" s="96"/>
    </row>
    <row r="605" spans="1:19" ht="13.5">
      <c r="A605" s="55"/>
      <c r="B605" s="55"/>
      <c r="C605" s="55"/>
      <c r="D605" s="55"/>
      <c r="E605" s="55"/>
      <c r="F605" s="55"/>
      <c r="G605" s="55"/>
      <c r="H605" s="628"/>
      <c r="I605" s="655"/>
      <c r="J605" s="140" t="s">
        <v>564</v>
      </c>
      <c r="K605" s="138" t="s">
        <v>534</v>
      </c>
      <c r="L605" s="44">
        <v>3</v>
      </c>
      <c r="M605" s="44">
        <v>19</v>
      </c>
      <c r="N605" s="52" t="s">
        <v>415</v>
      </c>
      <c r="O605" s="322">
        <v>1</v>
      </c>
      <c r="P605" s="96"/>
      <c r="Q605" s="96"/>
      <c r="R605" s="96"/>
      <c r="S605" s="96"/>
    </row>
    <row r="606" spans="1:19" ht="13.5">
      <c r="A606" s="55"/>
      <c r="B606" s="55"/>
      <c r="C606" s="55"/>
      <c r="D606" s="55"/>
      <c r="E606" s="55"/>
      <c r="F606" s="55"/>
      <c r="G606" s="55"/>
      <c r="H606" s="62"/>
      <c r="I606" s="45"/>
      <c r="J606" s="182"/>
      <c r="K606" s="62">
        <f>SUM(M603:M605)</f>
        <v>23</v>
      </c>
      <c r="L606" s="36"/>
      <c r="M606" s="36"/>
      <c r="P606" s="36"/>
      <c r="Q606" s="36"/>
      <c r="R606" s="36"/>
      <c r="S606" s="96"/>
    </row>
    <row r="607" spans="1:19" ht="27">
      <c r="A607" s="136">
        <v>7</v>
      </c>
      <c r="B607" s="133" t="s">
        <v>141</v>
      </c>
      <c r="C607" s="136" t="s">
        <v>288</v>
      </c>
      <c r="D607" s="136" t="s">
        <v>289</v>
      </c>
      <c r="E607" s="136" t="s">
        <v>223</v>
      </c>
      <c r="F607" s="136"/>
      <c r="G607" s="137"/>
      <c r="H607" s="136" t="s">
        <v>224</v>
      </c>
      <c r="I607" s="151" t="s">
        <v>567</v>
      </c>
      <c r="J607" s="140">
        <v>40976</v>
      </c>
      <c r="K607" s="138" t="s">
        <v>566</v>
      </c>
      <c r="L607" s="44">
        <v>1</v>
      </c>
      <c r="M607" s="44">
        <v>8</v>
      </c>
      <c r="N607" s="52" t="s">
        <v>415</v>
      </c>
      <c r="P607" s="36"/>
      <c r="Q607" s="36"/>
      <c r="R607" s="36"/>
      <c r="S607" s="96"/>
    </row>
    <row r="608" spans="1:19" ht="13.5">
      <c r="A608" s="55"/>
      <c r="B608" s="57"/>
      <c r="C608" s="55"/>
      <c r="D608" s="55"/>
      <c r="E608" s="55"/>
      <c r="F608" s="55"/>
      <c r="G608" s="56"/>
      <c r="H608" s="55"/>
      <c r="I608" s="45"/>
      <c r="J608" s="182"/>
      <c r="K608" s="62"/>
      <c r="L608" s="374"/>
      <c r="M608" s="36"/>
      <c r="P608" s="36"/>
      <c r="Q608" s="36"/>
      <c r="R608" s="36"/>
      <c r="S608" s="96"/>
    </row>
    <row r="609" spans="5:19" ht="15.75" thickBot="1">
      <c r="E609" s="83"/>
      <c r="F609" s="84"/>
      <c r="G609" s="50"/>
      <c r="H609" s="47"/>
      <c r="I609" s="111"/>
      <c r="J609" s="75"/>
      <c r="K609" s="115" t="s">
        <v>193</v>
      </c>
      <c r="L609" s="410"/>
      <c r="M609" s="296">
        <f>SUM(M581:M608)</f>
        <v>328</v>
      </c>
      <c r="S609" s="359"/>
    </row>
    <row r="610" spans="7:19" ht="13.5">
      <c r="G610" s="39"/>
      <c r="J610" s="75"/>
      <c r="K610" s="87" t="s">
        <v>250</v>
      </c>
      <c r="L610" s="407"/>
      <c r="M610" s="297"/>
      <c r="O610" s="322">
        <f>SUM(O587:O609)</f>
        <v>14</v>
      </c>
      <c r="P610" s="326">
        <f>SUM(P587:P609)</f>
        <v>0</v>
      </c>
      <c r="Q610" s="326">
        <f>SUM(Q587:Q609)</f>
        <v>2</v>
      </c>
      <c r="R610" s="326">
        <f>SUM(R579:R609)</f>
        <v>3</v>
      </c>
      <c r="S610" s="359"/>
    </row>
    <row r="611" spans="7:19" ht="13.5">
      <c r="G611" s="39"/>
      <c r="J611" s="47"/>
      <c r="K611" s="47"/>
      <c r="L611" s="47"/>
      <c r="M611" s="47"/>
      <c r="N611" s="47"/>
      <c r="O611" s="47"/>
      <c r="P611" s="47"/>
      <c r="Q611" s="47"/>
      <c r="R611" s="47"/>
      <c r="S611" s="47"/>
    </row>
    <row r="612" spans="1:13" ht="21">
      <c r="A612" s="642" t="s">
        <v>400</v>
      </c>
      <c r="B612" s="642"/>
      <c r="C612" s="642"/>
      <c r="D612" s="642"/>
      <c r="E612" s="642"/>
      <c r="F612" s="642"/>
      <c r="G612" s="642"/>
      <c r="H612" s="642"/>
      <c r="I612" s="642"/>
      <c r="J612" s="642"/>
      <c r="K612" s="642"/>
      <c r="L612" s="642"/>
      <c r="M612" s="642"/>
    </row>
    <row r="613" spans="1:13" ht="81" customHeight="1">
      <c r="A613" s="623" t="s">
        <v>401</v>
      </c>
      <c r="B613" s="623"/>
      <c r="C613" s="623"/>
      <c r="D613" s="623"/>
      <c r="E613" s="623"/>
      <c r="F613" s="623"/>
      <c r="G613" s="623"/>
      <c r="H613" s="623"/>
      <c r="I613" s="623"/>
      <c r="J613" s="623"/>
      <c r="K613" s="623"/>
      <c r="L613" s="623"/>
      <c r="M613" s="623"/>
    </row>
    <row r="614" spans="1:13" ht="33">
      <c r="A614" s="316" t="s">
        <v>132</v>
      </c>
      <c r="B614" s="316" t="s">
        <v>122</v>
      </c>
      <c r="C614" s="316" t="s">
        <v>131</v>
      </c>
      <c r="D614" s="316" t="s">
        <v>236</v>
      </c>
      <c r="E614" s="317" t="s">
        <v>165</v>
      </c>
      <c r="F614" s="318" t="s">
        <v>166</v>
      </c>
      <c r="G614" s="316" t="s">
        <v>278</v>
      </c>
      <c r="H614" s="316" t="s">
        <v>134</v>
      </c>
      <c r="I614" s="319" t="s">
        <v>133</v>
      </c>
      <c r="J614" s="320" t="s">
        <v>277</v>
      </c>
      <c r="K614" s="316" t="s">
        <v>128</v>
      </c>
      <c r="L614" s="401" t="s">
        <v>129</v>
      </c>
      <c r="M614" s="321" t="s">
        <v>187</v>
      </c>
    </row>
    <row r="615" spans="1:15" ht="13.5">
      <c r="A615" s="339"/>
      <c r="B615" s="339"/>
      <c r="C615" s="339"/>
      <c r="D615" s="339"/>
      <c r="E615" s="340"/>
      <c r="F615" s="341"/>
      <c r="G615" s="339"/>
      <c r="H615" s="339"/>
      <c r="I615" s="342"/>
      <c r="J615" s="343"/>
      <c r="K615" s="339"/>
      <c r="L615" s="422"/>
      <c r="M615" s="339"/>
      <c r="N615" s="339"/>
      <c r="O615" s="342"/>
    </row>
    <row r="616" spans="1:21" s="37" customFormat="1" ht="20.25">
      <c r="A616" s="65">
        <v>10</v>
      </c>
      <c r="B616" s="66" t="s">
        <v>537</v>
      </c>
      <c r="C616" s="124">
        <f>SUM(M662)</f>
        <v>284</v>
      </c>
      <c r="D616" s="66" t="s">
        <v>533</v>
      </c>
      <c r="E616" s="67"/>
      <c r="F616" s="117"/>
      <c r="G616" s="52"/>
      <c r="H616" s="40"/>
      <c r="I616" s="111"/>
      <c r="J616" s="86"/>
      <c r="K616" s="118"/>
      <c r="L616" s="374"/>
      <c r="M616" s="36"/>
      <c r="N616" s="118"/>
      <c r="O616" s="118"/>
      <c r="P616" s="53"/>
      <c r="Q616" s="53"/>
      <c r="R616" s="53"/>
      <c r="S616" s="53"/>
      <c r="T616" s="47"/>
      <c r="U616" s="47"/>
    </row>
    <row r="617" spans="1:21" s="37" customFormat="1" ht="20.25">
      <c r="A617" s="124"/>
      <c r="B617" s="40"/>
      <c r="C617" s="40"/>
      <c r="D617" s="40"/>
      <c r="E617" s="67"/>
      <c r="F617" s="117"/>
      <c r="G617" s="40"/>
      <c r="H617" s="40"/>
      <c r="I617" s="111"/>
      <c r="J617" s="123"/>
      <c r="K617" s="47"/>
      <c r="L617" s="60"/>
      <c r="M617" s="52"/>
      <c r="N617" s="47"/>
      <c r="O617" s="16"/>
      <c r="P617" s="53"/>
      <c r="Q617" s="53"/>
      <c r="R617" s="53"/>
      <c r="S617" s="53"/>
      <c r="T617" s="47"/>
      <c r="U617" s="47"/>
    </row>
    <row r="618" spans="1:21" s="37" customFormat="1" ht="20.25">
      <c r="A618" s="124"/>
      <c r="B618" s="40"/>
      <c r="C618" s="40"/>
      <c r="D618" s="40"/>
      <c r="E618" s="67"/>
      <c r="F618" s="117"/>
      <c r="G618" s="40"/>
      <c r="H618" s="136" t="s">
        <v>614</v>
      </c>
      <c r="I618" s="144" t="s">
        <v>347</v>
      </c>
      <c r="J618" s="145" t="s">
        <v>616</v>
      </c>
      <c r="K618" s="149" t="s">
        <v>476</v>
      </c>
      <c r="L618" s="52">
        <v>6</v>
      </c>
      <c r="M618" s="52" t="s">
        <v>617</v>
      </c>
      <c r="N618" s="47"/>
      <c r="O618" s="16"/>
      <c r="P618" s="53"/>
      <c r="Q618" s="53"/>
      <c r="R618" s="53"/>
      <c r="S618" s="53"/>
      <c r="T618" s="47"/>
      <c r="U618" s="47"/>
    </row>
    <row r="619" spans="1:21" s="37" customFormat="1" ht="20.25">
      <c r="A619" s="124"/>
      <c r="B619" s="40"/>
      <c r="C619" s="40"/>
      <c r="D619" s="40"/>
      <c r="E619" s="67"/>
      <c r="F619" s="117"/>
      <c r="G619" s="40"/>
      <c r="H619" s="136" t="s">
        <v>107</v>
      </c>
      <c r="I619" s="144" t="s">
        <v>347</v>
      </c>
      <c r="J619" s="145" t="s">
        <v>615</v>
      </c>
      <c r="K619" s="149" t="s">
        <v>476</v>
      </c>
      <c r="L619" s="52">
        <v>4</v>
      </c>
      <c r="M619" s="52" t="s">
        <v>618</v>
      </c>
      <c r="N619" s="47"/>
      <c r="O619" s="16"/>
      <c r="P619" s="53"/>
      <c r="Q619" s="53"/>
      <c r="R619" s="53"/>
      <c r="S619" s="53"/>
      <c r="T619" s="47"/>
      <c r="U619" s="47"/>
    </row>
    <row r="620" spans="1:13" ht="15" customHeight="1">
      <c r="A620" s="64">
        <v>1</v>
      </c>
      <c r="B620" s="127" t="s">
        <v>736</v>
      </c>
      <c r="C620" s="64" t="s">
        <v>177</v>
      </c>
      <c r="D620" s="64" t="s">
        <v>153</v>
      </c>
      <c r="E620" s="64">
        <v>2</v>
      </c>
      <c r="F620" s="64">
        <v>1</v>
      </c>
      <c r="G620" s="64" t="s">
        <v>734</v>
      </c>
      <c r="H620" s="64" t="s">
        <v>107</v>
      </c>
      <c r="I620" s="630" t="s">
        <v>347</v>
      </c>
      <c r="J620" s="677" t="s">
        <v>615</v>
      </c>
      <c r="K620" s="630" t="s">
        <v>44</v>
      </c>
      <c r="L620" s="44">
        <v>4</v>
      </c>
      <c r="M620" s="44">
        <v>8</v>
      </c>
    </row>
    <row r="621" spans="1:13" ht="15" customHeight="1">
      <c r="A621" s="64">
        <v>2</v>
      </c>
      <c r="B621" s="127" t="s">
        <v>737</v>
      </c>
      <c r="C621" s="64" t="s">
        <v>214</v>
      </c>
      <c r="D621" s="64" t="s">
        <v>249</v>
      </c>
      <c r="E621" s="64">
        <v>1</v>
      </c>
      <c r="F621" s="64">
        <v>1</v>
      </c>
      <c r="G621" s="64"/>
      <c r="H621" s="64" t="s">
        <v>107</v>
      </c>
      <c r="I621" s="656"/>
      <c r="J621" s="674"/>
      <c r="K621" s="631"/>
      <c r="L621" s="44">
        <v>4</v>
      </c>
      <c r="M621" s="44">
        <v>8</v>
      </c>
    </row>
    <row r="622" spans="1:13" ht="15" customHeight="1">
      <c r="A622" s="74">
        <v>3</v>
      </c>
      <c r="B622" s="127" t="s">
        <v>738</v>
      </c>
      <c r="C622" s="64" t="s">
        <v>180</v>
      </c>
      <c r="D622" s="64" t="s">
        <v>140</v>
      </c>
      <c r="E622" s="64">
        <v>4</v>
      </c>
      <c r="F622" s="64">
        <v>6</v>
      </c>
      <c r="G622" s="64" t="s">
        <v>192</v>
      </c>
      <c r="H622" s="64" t="s">
        <v>107</v>
      </c>
      <c r="I622" s="656"/>
      <c r="J622" s="674"/>
      <c r="K622" s="631"/>
      <c r="L622" s="44">
        <v>4</v>
      </c>
      <c r="M622" s="44">
        <v>8</v>
      </c>
    </row>
    <row r="623" spans="1:13" ht="15" customHeight="1">
      <c r="A623" s="74">
        <v>4</v>
      </c>
      <c r="B623" s="127" t="s">
        <v>755</v>
      </c>
      <c r="C623" s="64" t="s">
        <v>182</v>
      </c>
      <c r="D623" s="64" t="s">
        <v>182</v>
      </c>
      <c r="E623" s="64">
        <v>1</v>
      </c>
      <c r="F623" s="64">
        <v>1</v>
      </c>
      <c r="G623" s="64" t="s">
        <v>202</v>
      </c>
      <c r="H623" s="64" t="s">
        <v>107</v>
      </c>
      <c r="I623" s="656"/>
      <c r="J623" s="674"/>
      <c r="K623" s="631"/>
      <c r="L623" s="44">
        <v>4</v>
      </c>
      <c r="M623" s="44">
        <v>8</v>
      </c>
    </row>
    <row r="624" spans="1:13" ht="15" customHeight="1">
      <c r="A624" s="74">
        <v>5</v>
      </c>
      <c r="B624" s="127" t="s">
        <v>106</v>
      </c>
      <c r="C624" s="64" t="s">
        <v>180</v>
      </c>
      <c r="D624" s="64" t="s">
        <v>140</v>
      </c>
      <c r="E624" s="64">
        <v>3</v>
      </c>
      <c r="F624" s="64">
        <v>4</v>
      </c>
      <c r="G624" s="64" t="s">
        <v>228</v>
      </c>
      <c r="H624" s="64" t="s">
        <v>107</v>
      </c>
      <c r="I624" s="656"/>
      <c r="J624" s="674"/>
      <c r="K624" s="631"/>
      <c r="L624" s="44">
        <v>4</v>
      </c>
      <c r="M624" s="44">
        <v>8</v>
      </c>
    </row>
    <row r="625" spans="1:13" ht="15" customHeight="1">
      <c r="A625" s="74">
        <v>6</v>
      </c>
      <c r="B625" s="127" t="s">
        <v>105</v>
      </c>
      <c r="C625" s="64" t="s">
        <v>180</v>
      </c>
      <c r="D625" s="64" t="s">
        <v>140</v>
      </c>
      <c r="E625" s="64">
        <v>4</v>
      </c>
      <c r="F625" s="64">
        <v>6</v>
      </c>
      <c r="G625" s="64" t="s">
        <v>228</v>
      </c>
      <c r="H625" s="64" t="s">
        <v>107</v>
      </c>
      <c r="I625" s="656"/>
      <c r="J625" s="674"/>
      <c r="K625" s="631"/>
      <c r="L625" s="44">
        <v>4</v>
      </c>
      <c r="M625" s="44">
        <v>8</v>
      </c>
    </row>
    <row r="626" spans="1:13" ht="15" customHeight="1">
      <c r="A626" s="74">
        <v>7</v>
      </c>
      <c r="B626" s="127" t="s">
        <v>739</v>
      </c>
      <c r="C626" s="64" t="s">
        <v>180</v>
      </c>
      <c r="D626" s="64" t="s">
        <v>231</v>
      </c>
      <c r="E626" s="64">
        <v>3</v>
      </c>
      <c r="F626" s="64">
        <v>2</v>
      </c>
      <c r="G626" s="64"/>
      <c r="H626" s="64" t="s">
        <v>107</v>
      </c>
      <c r="I626" s="656"/>
      <c r="J626" s="674"/>
      <c r="K626" s="631"/>
      <c r="L626" s="44">
        <v>4</v>
      </c>
      <c r="M626" s="44">
        <v>8</v>
      </c>
    </row>
    <row r="627" spans="1:13" ht="15" customHeight="1">
      <c r="A627" s="74">
        <v>8</v>
      </c>
      <c r="B627" s="127" t="s">
        <v>740</v>
      </c>
      <c r="C627" s="64" t="s">
        <v>214</v>
      </c>
      <c r="D627" s="64" t="s">
        <v>222</v>
      </c>
      <c r="E627" s="64">
        <v>1</v>
      </c>
      <c r="F627" s="64">
        <v>1</v>
      </c>
      <c r="G627" s="64"/>
      <c r="H627" s="64" t="s">
        <v>107</v>
      </c>
      <c r="I627" s="656"/>
      <c r="J627" s="674"/>
      <c r="K627" s="631"/>
      <c r="L627" s="44">
        <v>4</v>
      </c>
      <c r="M627" s="44">
        <v>8</v>
      </c>
    </row>
    <row r="628" spans="1:13" ht="15" customHeight="1">
      <c r="A628" s="74">
        <v>9</v>
      </c>
      <c r="B628" s="127" t="s">
        <v>613</v>
      </c>
      <c r="C628" s="64" t="s">
        <v>180</v>
      </c>
      <c r="D628" s="64" t="s">
        <v>231</v>
      </c>
      <c r="E628" s="64">
        <v>1</v>
      </c>
      <c r="F628" s="64">
        <v>1</v>
      </c>
      <c r="G628" s="64" t="s">
        <v>734</v>
      </c>
      <c r="H628" s="64" t="s">
        <v>107</v>
      </c>
      <c r="I628" s="656"/>
      <c r="J628" s="674"/>
      <c r="K628" s="631"/>
      <c r="L628" s="44">
        <v>4</v>
      </c>
      <c r="M628" s="44">
        <v>8</v>
      </c>
    </row>
    <row r="629" spans="1:13" ht="15" customHeight="1">
      <c r="A629" s="74">
        <v>10</v>
      </c>
      <c r="B629" s="127" t="s">
        <v>752</v>
      </c>
      <c r="C629" s="64" t="s">
        <v>180</v>
      </c>
      <c r="D629" s="64" t="s">
        <v>231</v>
      </c>
      <c r="E629" s="64">
        <v>2</v>
      </c>
      <c r="F629" s="64">
        <v>1</v>
      </c>
      <c r="G629" s="64"/>
      <c r="H629" s="64" t="s">
        <v>107</v>
      </c>
      <c r="I629" s="656"/>
      <c r="J629" s="674"/>
      <c r="K629" s="631"/>
      <c r="L629" s="44">
        <v>4</v>
      </c>
      <c r="M629" s="44">
        <v>8</v>
      </c>
    </row>
    <row r="630" spans="1:13" ht="15" customHeight="1">
      <c r="A630" s="74">
        <v>11</v>
      </c>
      <c r="B630" s="127" t="s">
        <v>741</v>
      </c>
      <c r="C630" s="64" t="s">
        <v>179</v>
      </c>
      <c r="D630" s="64" t="s">
        <v>164</v>
      </c>
      <c r="E630" s="64"/>
      <c r="F630" s="64"/>
      <c r="G630" s="64"/>
      <c r="H630" s="64" t="s">
        <v>107</v>
      </c>
      <c r="I630" s="656"/>
      <c r="J630" s="674"/>
      <c r="K630" s="631"/>
      <c r="L630" s="44">
        <v>4</v>
      </c>
      <c r="M630" s="44">
        <v>8</v>
      </c>
    </row>
    <row r="631" spans="1:13" ht="15" customHeight="1">
      <c r="A631" s="74">
        <v>12</v>
      </c>
      <c r="B631" s="127" t="s">
        <v>344</v>
      </c>
      <c r="C631" s="64"/>
      <c r="D631" s="64" t="s">
        <v>733</v>
      </c>
      <c r="E631" s="64">
        <v>2</v>
      </c>
      <c r="F631" s="64">
        <v>1</v>
      </c>
      <c r="G631" s="64" t="s">
        <v>734</v>
      </c>
      <c r="H631" s="64" t="s">
        <v>107</v>
      </c>
      <c r="I631" s="656"/>
      <c r="J631" s="674"/>
      <c r="K631" s="631"/>
      <c r="L631" s="44">
        <v>4</v>
      </c>
      <c r="M631" s="44">
        <v>8</v>
      </c>
    </row>
    <row r="632" spans="1:13" ht="15" customHeight="1">
      <c r="A632" s="74">
        <v>13</v>
      </c>
      <c r="B632" s="127" t="s">
        <v>742</v>
      </c>
      <c r="C632" s="64" t="s">
        <v>100</v>
      </c>
      <c r="D632" s="64" t="s">
        <v>99</v>
      </c>
      <c r="E632" s="64">
        <v>2</v>
      </c>
      <c r="F632" s="64">
        <v>1</v>
      </c>
      <c r="G632" s="64"/>
      <c r="H632" s="64" t="s">
        <v>107</v>
      </c>
      <c r="I632" s="656"/>
      <c r="J632" s="674"/>
      <c r="K632" s="631"/>
      <c r="L632" s="44">
        <v>4</v>
      </c>
      <c r="M632" s="44">
        <v>8</v>
      </c>
    </row>
    <row r="633" spans="1:13" ht="15" customHeight="1">
      <c r="A633" s="74">
        <v>14</v>
      </c>
      <c r="B633" s="127" t="s">
        <v>743</v>
      </c>
      <c r="C633" s="64" t="s">
        <v>177</v>
      </c>
      <c r="D633" s="64" t="s">
        <v>153</v>
      </c>
      <c r="E633" s="64">
        <v>2</v>
      </c>
      <c r="F633" s="64">
        <v>2</v>
      </c>
      <c r="G633" s="64" t="s">
        <v>734</v>
      </c>
      <c r="H633" s="64" t="s">
        <v>107</v>
      </c>
      <c r="I633" s="656"/>
      <c r="J633" s="674"/>
      <c r="K633" s="631"/>
      <c r="L633" s="44">
        <v>4</v>
      </c>
      <c r="M633" s="44">
        <v>8</v>
      </c>
    </row>
    <row r="634" spans="1:13" ht="15" customHeight="1">
      <c r="A634" s="74">
        <v>15</v>
      </c>
      <c r="B634" s="127" t="s">
        <v>744</v>
      </c>
      <c r="C634" s="64" t="s">
        <v>180</v>
      </c>
      <c r="D634" s="64" t="s">
        <v>231</v>
      </c>
      <c r="E634" s="64">
        <v>1</v>
      </c>
      <c r="F634" s="64">
        <v>1</v>
      </c>
      <c r="G634" s="64" t="s">
        <v>734</v>
      </c>
      <c r="H634" s="64" t="s">
        <v>107</v>
      </c>
      <c r="I634" s="656"/>
      <c r="J634" s="674"/>
      <c r="K634" s="631"/>
      <c r="L634" s="44">
        <v>4</v>
      </c>
      <c r="M634" s="44">
        <v>8</v>
      </c>
    </row>
    <row r="635" spans="1:13" ht="15" customHeight="1">
      <c r="A635" s="74">
        <v>16</v>
      </c>
      <c r="B635" s="127" t="s">
        <v>753</v>
      </c>
      <c r="C635" s="64" t="s">
        <v>241</v>
      </c>
      <c r="D635" s="64" t="s">
        <v>242</v>
      </c>
      <c r="E635" s="64" t="s">
        <v>751</v>
      </c>
      <c r="F635" s="64">
        <v>1</v>
      </c>
      <c r="G635" s="439" t="s">
        <v>120</v>
      </c>
      <c r="H635" s="64" t="s">
        <v>107</v>
      </c>
      <c r="I635" s="656"/>
      <c r="J635" s="674"/>
      <c r="K635" s="631"/>
      <c r="L635" s="44">
        <v>4</v>
      </c>
      <c r="M635" s="44">
        <v>8</v>
      </c>
    </row>
    <row r="636" spans="1:13" ht="15" customHeight="1">
      <c r="A636" s="74">
        <v>17</v>
      </c>
      <c r="B636" s="127" t="s">
        <v>745</v>
      </c>
      <c r="C636" s="64" t="s">
        <v>100</v>
      </c>
      <c r="D636" s="64" t="s">
        <v>99</v>
      </c>
      <c r="E636" s="64">
        <v>2</v>
      </c>
      <c r="F636" s="64">
        <v>1</v>
      </c>
      <c r="G636" s="64"/>
      <c r="H636" s="64" t="s">
        <v>107</v>
      </c>
      <c r="I636" s="656"/>
      <c r="J636" s="674"/>
      <c r="K636" s="631"/>
      <c r="L636" s="44">
        <v>4</v>
      </c>
      <c r="M636" s="44">
        <v>8</v>
      </c>
    </row>
    <row r="637" spans="1:13" ht="15" customHeight="1">
      <c r="A637" s="74">
        <v>18</v>
      </c>
      <c r="B637" s="127" t="s">
        <v>746</v>
      </c>
      <c r="C637" s="64" t="s">
        <v>376</v>
      </c>
      <c r="D637" s="64" t="s">
        <v>346</v>
      </c>
      <c r="E637" s="64">
        <v>2</v>
      </c>
      <c r="F637" s="64">
        <v>1</v>
      </c>
      <c r="G637" s="64" t="s">
        <v>734</v>
      </c>
      <c r="H637" s="64" t="s">
        <v>107</v>
      </c>
      <c r="I637" s="656"/>
      <c r="J637" s="674"/>
      <c r="K637" s="631"/>
      <c r="L637" s="44">
        <v>4</v>
      </c>
      <c r="M637" s="44">
        <v>8</v>
      </c>
    </row>
    <row r="638" spans="1:13" ht="15" customHeight="1">
      <c r="A638" s="74">
        <v>19</v>
      </c>
      <c r="B638" s="127" t="s">
        <v>747</v>
      </c>
      <c r="C638" s="64" t="s">
        <v>383</v>
      </c>
      <c r="D638" s="64" t="s">
        <v>233</v>
      </c>
      <c r="E638" s="64"/>
      <c r="F638" s="64"/>
      <c r="G638" s="64"/>
      <c r="H638" s="64" t="s">
        <v>107</v>
      </c>
      <c r="I638" s="656"/>
      <c r="J638" s="674"/>
      <c r="K638" s="631"/>
      <c r="L638" s="44">
        <v>4</v>
      </c>
      <c r="M638" s="44">
        <v>8</v>
      </c>
    </row>
    <row r="639" spans="1:13" ht="15" customHeight="1">
      <c r="A639" s="74">
        <v>20</v>
      </c>
      <c r="B639" s="127" t="s">
        <v>102</v>
      </c>
      <c r="C639" s="64" t="s">
        <v>376</v>
      </c>
      <c r="D639" s="64" t="s">
        <v>346</v>
      </c>
      <c r="E639" s="64">
        <v>4</v>
      </c>
      <c r="F639" s="64">
        <v>1</v>
      </c>
      <c r="G639" s="64" t="s">
        <v>202</v>
      </c>
      <c r="H639" s="64" t="s">
        <v>107</v>
      </c>
      <c r="I639" s="656"/>
      <c r="J639" s="674"/>
      <c r="K639" s="631"/>
      <c r="L639" s="44">
        <v>4</v>
      </c>
      <c r="M639" s="44">
        <v>8</v>
      </c>
    </row>
    <row r="640" spans="1:13" ht="15" customHeight="1">
      <c r="A640" s="74">
        <v>21</v>
      </c>
      <c r="B640" s="127" t="s">
        <v>345</v>
      </c>
      <c r="C640" s="64" t="s">
        <v>180</v>
      </c>
      <c r="D640" s="64" t="s">
        <v>231</v>
      </c>
      <c r="E640" s="64">
        <v>2</v>
      </c>
      <c r="F640" s="64">
        <v>7</v>
      </c>
      <c r="G640" s="64" t="s">
        <v>734</v>
      </c>
      <c r="H640" s="64" t="s">
        <v>107</v>
      </c>
      <c r="I640" s="656"/>
      <c r="J640" s="674"/>
      <c r="K640" s="631"/>
      <c r="L640" s="44">
        <v>4</v>
      </c>
      <c r="M640" s="44">
        <v>8</v>
      </c>
    </row>
    <row r="641" spans="1:13" ht="15" customHeight="1">
      <c r="A641" s="74">
        <v>22</v>
      </c>
      <c r="B641" s="127" t="s">
        <v>611</v>
      </c>
      <c r="C641" s="64" t="s">
        <v>180</v>
      </c>
      <c r="D641" s="64" t="s">
        <v>140</v>
      </c>
      <c r="E641" s="64">
        <v>5</v>
      </c>
      <c r="F641" s="64">
        <v>3</v>
      </c>
      <c r="G641" s="64"/>
      <c r="H641" s="64" t="s">
        <v>107</v>
      </c>
      <c r="I641" s="656"/>
      <c r="J641" s="674"/>
      <c r="K641" s="631"/>
      <c r="L641" s="44">
        <v>4</v>
      </c>
      <c r="M641" s="44">
        <v>8</v>
      </c>
    </row>
    <row r="642" spans="1:13" ht="15" customHeight="1">
      <c r="A642" s="74">
        <v>23</v>
      </c>
      <c r="B642" s="127" t="s">
        <v>748</v>
      </c>
      <c r="C642" s="64" t="s">
        <v>100</v>
      </c>
      <c r="D642" s="64" t="s">
        <v>99</v>
      </c>
      <c r="E642" s="64">
        <v>2</v>
      </c>
      <c r="F642" s="64">
        <v>1</v>
      </c>
      <c r="G642" s="64" t="s">
        <v>734</v>
      </c>
      <c r="H642" s="64" t="s">
        <v>107</v>
      </c>
      <c r="I642" s="656"/>
      <c r="J642" s="674"/>
      <c r="K642" s="631"/>
      <c r="L642" s="44">
        <v>4</v>
      </c>
      <c r="M642" s="44">
        <v>8</v>
      </c>
    </row>
    <row r="643" spans="1:13" ht="15" customHeight="1">
      <c r="A643" s="74">
        <v>24</v>
      </c>
      <c r="B643" s="127" t="s">
        <v>103</v>
      </c>
      <c r="C643" s="64" t="s">
        <v>179</v>
      </c>
      <c r="D643" s="64" t="s">
        <v>181</v>
      </c>
      <c r="E643" s="64">
        <v>5</v>
      </c>
      <c r="F643" s="64">
        <v>2</v>
      </c>
      <c r="G643" s="64" t="s">
        <v>734</v>
      </c>
      <c r="H643" s="64" t="s">
        <v>107</v>
      </c>
      <c r="I643" s="656"/>
      <c r="J643" s="674"/>
      <c r="K643" s="631"/>
      <c r="L643" s="44">
        <v>4</v>
      </c>
      <c r="M643" s="44">
        <v>8</v>
      </c>
    </row>
    <row r="644" spans="1:13" ht="15" customHeight="1">
      <c r="A644" s="74">
        <v>25</v>
      </c>
      <c r="B644" s="127" t="s">
        <v>612</v>
      </c>
      <c r="C644" s="64" t="s">
        <v>214</v>
      </c>
      <c r="D644" s="64" t="s">
        <v>222</v>
      </c>
      <c r="E644" s="64">
        <v>1</v>
      </c>
      <c r="F644" s="64">
        <v>2</v>
      </c>
      <c r="G644" s="64" t="s">
        <v>734</v>
      </c>
      <c r="H644" s="64" t="s">
        <v>107</v>
      </c>
      <c r="I644" s="656"/>
      <c r="J644" s="674"/>
      <c r="K644" s="631"/>
      <c r="L644" s="44">
        <v>4</v>
      </c>
      <c r="M644" s="44">
        <v>8</v>
      </c>
    </row>
    <row r="645" spans="1:13" ht="15" customHeight="1">
      <c r="A645" s="64">
        <v>26</v>
      </c>
      <c r="B645" s="127" t="s">
        <v>749</v>
      </c>
      <c r="C645" s="64" t="s">
        <v>180</v>
      </c>
      <c r="D645" s="64" t="s">
        <v>140</v>
      </c>
      <c r="E645" s="64">
        <v>3</v>
      </c>
      <c r="F645" s="64">
        <v>9</v>
      </c>
      <c r="G645" s="64" t="s">
        <v>228</v>
      </c>
      <c r="H645" s="64" t="s">
        <v>107</v>
      </c>
      <c r="I645" s="656"/>
      <c r="J645" s="674"/>
      <c r="K645" s="631"/>
      <c r="L645" s="44">
        <v>4</v>
      </c>
      <c r="M645" s="44">
        <v>8</v>
      </c>
    </row>
    <row r="646" spans="1:13" ht="15" customHeight="1">
      <c r="A646" s="64">
        <v>27</v>
      </c>
      <c r="B646" s="127" t="s">
        <v>750</v>
      </c>
      <c r="C646" s="64" t="s">
        <v>180</v>
      </c>
      <c r="D646" s="64" t="s">
        <v>140</v>
      </c>
      <c r="E646" s="64">
        <v>5</v>
      </c>
      <c r="F646" s="64">
        <v>1</v>
      </c>
      <c r="G646" s="64"/>
      <c r="H646" s="64" t="s">
        <v>107</v>
      </c>
      <c r="I646" s="656"/>
      <c r="J646" s="674"/>
      <c r="K646" s="631"/>
      <c r="L646" s="44">
        <v>4</v>
      </c>
      <c r="M646" s="44">
        <v>8</v>
      </c>
    </row>
    <row r="647" spans="1:13" ht="15" customHeight="1">
      <c r="A647" s="64">
        <v>28</v>
      </c>
      <c r="B647" s="127" t="s">
        <v>754</v>
      </c>
      <c r="C647" s="64" t="s">
        <v>177</v>
      </c>
      <c r="D647" s="64" t="s">
        <v>148</v>
      </c>
      <c r="E647" s="64">
        <v>3</v>
      </c>
      <c r="F647" s="64">
        <v>1</v>
      </c>
      <c r="G647" s="64"/>
      <c r="H647" s="64" t="s">
        <v>107</v>
      </c>
      <c r="I647" s="656"/>
      <c r="J647" s="674"/>
      <c r="K647" s="631"/>
      <c r="L647" s="44">
        <v>4</v>
      </c>
      <c r="M647" s="44">
        <v>8</v>
      </c>
    </row>
    <row r="648" spans="1:13" ht="15" customHeight="1">
      <c r="A648" s="64">
        <v>29</v>
      </c>
      <c r="B648" s="444" t="s">
        <v>104</v>
      </c>
      <c r="C648" s="443" t="s">
        <v>177</v>
      </c>
      <c r="D648" s="443" t="s">
        <v>148</v>
      </c>
      <c r="E648" s="443" t="s">
        <v>751</v>
      </c>
      <c r="F648" s="443">
        <v>1</v>
      </c>
      <c r="G648" s="443" t="s">
        <v>734</v>
      </c>
      <c r="H648" s="64" t="s">
        <v>107</v>
      </c>
      <c r="I648" s="676"/>
      <c r="J648" s="678"/>
      <c r="K648" s="685"/>
      <c r="L648" s="44">
        <v>4</v>
      </c>
      <c r="M648" s="44">
        <v>8</v>
      </c>
    </row>
    <row r="649" spans="1:13" ht="15" customHeight="1">
      <c r="A649" s="440">
        <v>30</v>
      </c>
      <c r="B649" s="441" t="s">
        <v>843</v>
      </c>
      <c r="C649" s="442" t="s">
        <v>383</v>
      </c>
      <c r="D649" s="442" t="s">
        <v>385</v>
      </c>
      <c r="E649" s="442">
        <v>4</v>
      </c>
      <c r="F649" s="442"/>
      <c r="G649" s="442" t="s">
        <v>192</v>
      </c>
      <c r="H649" s="442" t="s">
        <v>614</v>
      </c>
      <c r="I649" s="630" t="s">
        <v>347</v>
      </c>
      <c r="J649" s="677" t="s">
        <v>616</v>
      </c>
      <c r="K649" s="630" t="s">
        <v>44</v>
      </c>
      <c r="L649" s="44">
        <v>6</v>
      </c>
      <c r="M649" s="44">
        <v>4</v>
      </c>
    </row>
    <row r="650" spans="1:13" ht="15" customHeight="1">
      <c r="A650" s="165"/>
      <c r="B650" s="127" t="s">
        <v>106</v>
      </c>
      <c r="C650" s="64" t="s">
        <v>180</v>
      </c>
      <c r="D650" s="64" t="s">
        <v>140</v>
      </c>
      <c r="E650" s="64">
        <v>3</v>
      </c>
      <c r="F650" s="64"/>
      <c r="G650" s="64" t="s">
        <v>202</v>
      </c>
      <c r="H650" s="442" t="s">
        <v>614</v>
      </c>
      <c r="I650" s="656"/>
      <c r="J650" s="674"/>
      <c r="K650" s="631"/>
      <c r="L650" s="44">
        <v>6</v>
      </c>
      <c r="M650" s="44">
        <v>4</v>
      </c>
    </row>
    <row r="651" spans="1:13" ht="15" customHeight="1">
      <c r="A651" s="165"/>
      <c r="B651" s="127" t="s">
        <v>105</v>
      </c>
      <c r="C651" s="64" t="s">
        <v>180</v>
      </c>
      <c r="D651" s="64" t="s">
        <v>140</v>
      </c>
      <c r="E651" s="64">
        <v>4</v>
      </c>
      <c r="F651" s="64"/>
      <c r="G651" s="64" t="s">
        <v>202</v>
      </c>
      <c r="H651" s="442" t="s">
        <v>614</v>
      </c>
      <c r="I651" s="656"/>
      <c r="J651" s="674"/>
      <c r="K651" s="631"/>
      <c r="L651" s="44">
        <v>6</v>
      </c>
      <c r="M651" s="44">
        <v>4</v>
      </c>
    </row>
    <row r="652" spans="1:13" ht="15" customHeight="1">
      <c r="A652" s="165"/>
      <c r="B652" s="127" t="s">
        <v>613</v>
      </c>
      <c r="C652" s="64" t="s">
        <v>180</v>
      </c>
      <c r="D652" s="64" t="s">
        <v>231</v>
      </c>
      <c r="E652" s="64">
        <v>1</v>
      </c>
      <c r="F652" s="64"/>
      <c r="G652" s="64" t="s">
        <v>192</v>
      </c>
      <c r="H652" s="442" t="s">
        <v>614</v>
      </c>
      <c r="I652" s="656"/>
      <c r="J652" s="674"/>
      <c r="K652" s="631"/>
      <c r="L652" s="44">
        <v>6</v>
      </c>
      <c r="M652" s="44">
        <v>4</v>
      </c>
    </row>
    <row r="653" spans="1:13" ht="15" customHeight="1">
      <c r="A653" s="165"/>
      <c r="B653" s="127" t="s">
        <v>878</v>
      </c>
      <c r="C653" s="64" t="s">
        <v>180</v>
      </c>
      <c r="D653" s="64" t="s">
        <v>231</v>
      </c>
      <c r="E653" s="64">
        <v>2</v>
      </c>
      <c r="F653" s="64"/>
      <c r="G653" s="64" t="s">
        <v>192</v>
      </c>
      <c r="H653" s="442" t="s">
        <v>614</v>
      </c>
      <c r="I653" s="656"/>
      <c r="J653" s="674"/>
      <c r="K653" s="631"/>
      <c r="L653" s="44">
        <v>6</v>
      </c>
      <c r="M653" s="44">
        <v>4</v>
      </c>
    </row>
    <row r="654" spans="1:13" ht="15" customHeight="1">
      <c r="A654" s="165"/>
      <c r="B654" s="127" t="s">
        <v>344</v>
      </c>
      <c r="C654" s="64"/>
      <c r="D654" s="64" t="s">
        <v>733</v>
      </c>
      <c r="E654" s="64">
        <v>2</v>
      </c>
      <c r="F654" s="64"/>
      <c r="G654" s="64" t="s">
        <v>734</v>
      </c>
      <c r="H654" s="442" t="s">
        <v>614</v>
      </c>
      <c r="I654" s="656"/>
      <c r="J654" s="674"/>
      <c r="K654" s="631"/>
      <c r="L654" s="44">
        <v>6</v>
      </c>
      <c r="M654" s="44">
        <v>4</v>
      </c>
    </row>
    <row r="655" spans="1:13" ht="15" customHeight="1">
      <c r="A655" s="165">
        <v>31</v>
      </c>
      <c r="B655" s="127" t="s">
        <v>842</v>
      </c>
      <c r="C655" s="64" t="s">
        <v>178</v>
      </c>
      <c r="D655" s="64" t="s">
        <v>150</v>
      </c>
      <c r="E655" s="64">
        <v>1</v>
      </c>
      <c r="F655" s="64"/>
      <c r="G655" s="64" t="s">
        <v>192</v>
      </c>
      <c r="H655" s="442" t="s">
        <v>614</v>
      </c>
      <c r="I655" s="656"/>
      <c r="J655" s="674"/>
      <c r="K655" s="631"/>
      <c r="L655" s="44">
        <v>6</v>
      </c>
      <c r="M655" s="44">
        <v>4</v>
      </c>
    </row>
    <row r="656" spans="1:13" ht="15" customHeight="1">
      <c r="A656" s="165"/>
      <c r="B656" s="127" t="s">
        <v>744</v>
      </c>
      <c r="C656" s="64" t="s">
        <v>180</v>
      </c>
      <c r="D656" s="64" t="s">
        <v>231</v>
      </c>
      <c r="E656" s="64" t="s">
        <v>202</v>
      </c>
      <c r="F656" s="64">
        <v>1</v>
      </c>
      <c r="G656" s="64" t="s">
        <v>192</v>
      </c>
      <c r="H656" s="442" t="s">
        <v>614</v>
      </c>
      <c r="I656" s="656"/>
      <c r="J656" s="674"/>
      <c r="K656" s="631"/>
      <c r="L656" s="44">
        <v>6</v>
      </c>
      <c r="M656" s="44">
        <v>4</v>
      </c>
    </row>
    <row r="657" spans="1:13" ht="15" customHeight="1">
      <c r="A657" s="165"/>
      <c r="B657" s="127" t="s">
        <v>879</v>
      </c>
      <c r="C657" s="64" t="s">
        <v>241</v>
      </c>
      <c r="D657" s="64" t="s">
        <v>242</v>
      </c>
      <c r="E657" s="64" t="s">
        <v>735</v>
      </c>
      <c r="F657" s="64"/>
      <c r="G657" s="64" t="s">
        <v>120</v>
      </c>
      <c r="H657" s="442" t="s">
        <v>614</v>
      </c>
      <c r="I657" s="656"/>
      <c r="J657" s="674"/>
      <c r="K657" s="631"/>
      <c r="L657" s="44">
        <v>6</v>
      </c>
      <c r="M657" s="44">
        <v>4</v>
      </c>
    </row>
    <row r="658" spans="1:13" ht="15" customHeight="1">
      <c r="A658" s="165"/>
      <c r="B658" s="127" t="s">
        <v>345</v>
      </c>
      <c r="C658" s="64" t="s">
        <v>180</v>
      </c>
      <c r="D658" s="64" t="s">
        <v>231</v>
      </c>
      <c r="E658" s="64">
        <v>2</v>
      </c>
      <c r="F658" s="64"/>
      <c r="G658" s="64" t="s">
        <v>734</v>
      </c>
      <c r="H658" s="442" t="s">
        <v>614</v>
      </c>
      <c r="I658" s="656"/>
      <c r="J658" s="674"/>
      <c r="K658" s="631"/>
      <c r="L658" s="44">
        <v>6</v>
      </c>
      <c r="M658" s="44">
        <v>4</v>
      </c>
    </row>
    <row r="659" spans="1:13" ht="15" customHeight="1">
      <c r="A659" s="165"/>
      <c r="B659" s="127" t="s">
        <v>611</v>
      </c>
      <c r="C659" s="64" t="s">
        <v>180</v>
      </c>
      <c r="D659" s="64" t="s">
        <v>140</v>
      </c>
      <c r="E659" s="64">
        <v>5</v>
      </c>
      <c r="F659" s="64"/>
      <c r="G659" s="64" t="s">
        <v>192</v>
      </c>
      <c r="H659" s="442" t="s">
        <v>614</v>
      </c>
      <c r="I659" s="656"/>
      <c r="J659" s="674"/>
      <c r="K659" s="631"/>
      <c r="L659" s="44">
        <v>6</v>
      </c>
      <c r="M659" s="44">
        <v>4</v>
      </c>
    </row>
    <row r="660" spans="1:13" ht="15" customHeight="1">
      <c r="A660" s="165">
        <v>32</v>
      </c>
      <c r="B660" s="127" t="s">
        <v>841</v>
      </c>
      <c r="C660" s="64" t="s">
        <v>100</v>
      </c>
      <c r="D660" s="64" t="s">
        <v>99</v>
      </c>
      <c r="E660" s="64">
        <v>4</v>
      </c>
      <c r="F660" s="64"/>
      <c r="G660" s="64" t="s">
        <v>192</v>
      </c>
      <c r="H660" s="442" t="s">
        <v>614</v>
      </c>
      <c r="I660" s="656"/>
      <c r="J660" s="674"/>
      <c r="K660" s="631"/>
      <c r="L660" s="44">
        <v>6</v>
      </c>
      <c r="M660" s="44">
        <v>4</v>
      </c>
    </row>
    <row r="661" spans="1:13" ht="15" customHeight="1">
      <c r="A661" s="165"/>
      <c r="B661" s="127" t="s">
        <v>612</v>
      </c>
      <c r="C661" s="64" t="s">
        <v>214</v>
      </c>
      <c r="D661" s="64" t="s">
        <v>222</v>
      </c>
      <c r="E661" s="64">
        <v>1</v>
      </c>
      <c r="F661" s="64">
        <v>2</v>
      </c>
      <c r="G661" s="64" t="s">
        <v>734</v>
      </c>
      <c r="H661" s="442" t="s">
        <v>614</v>
      </c>
      <c r="I661" s="656"/>
      <c r="J661" s="674"/>
      <c r="K661" s="631"/>
      <c r="L661" s="44">
        <v>6</v>
      </c>
      <c r="M661" s="44">
        <v>4</v>
      </c>
    </row>
    <row r="662" spans="1:21" s="37" customFormat="1" ht="15.75" thickBot="1">
      <c r="A662" s="50"/>
      <c r="B662" s="15"/>
      <c r="C662" s="50"/>
      <c r="D662" s="126"/>
      <c r="E662" s="113"/>
      <c r="F662" s="114"/>
      <c r="G662" s="50"/>
      <c r="H662" s="15"/>
      <c r="I662" s="111"/>
      <c r="J662" s="75"/>
      <c r="K662" s="115" t="s">
        <v>193</v>
      </c>
      <c r="L662" s="378"/>
      <c r="M662" s="44">
        <f>SUM(M620:M661)</f>
        <v>284</v>
      </c>
      <c r="N662" s="39"/>
      <c r="O662" s="53"/>
      <c r="P662" s="53"/>
      <c r="Q662" s="53"/>
      <c r="R662" s="53"/>
      <c r="S662" s="53"/>
      <c r="T662" s="47"/>
      <c r="U662" s="47"/>
    </row>
    <row r="663" spans="7:16" ht="13.5">
      <c r="G663" s="39"/>
      <c r="J663" s="75"/>
      <c r="K663" s="75"/>
      <c r="L663" s="75"/>
      <c r="M663" s="75"/>
      <c r="N663" s="75"/>
      <c r="O663" s="75"/>
      <c r="P663" s="75"/>
    </row>
    <row r="664" spans="1:13" ht="21">
      <c r="A664" s="642" t="s">
        <v>400</v>
      </c>
      <c r="B664" s="642"/>
      <c r="C664" s="642"/>
      <c r="D664" s="642"/>
      <c r="E664" s="642"/>
      <c r="F664" s="642"/>
      <c r="G664" s="642"/>
      <c r="H664" s="642"/>
      <c r="I664" s="642"/>
      <c r="J664" s="642"/>
      <c r="K664" s="642"/>
      <c r="L664" s="642"/>
      <c r="M664" s="642"/>
    </row>
    <row r="665" spans="1:13" ht="81" customHeight="1">
      <c r="A665" s="623" t="s">
        <v>401</v>
      </c>
      <c r="B665" s="623"/>
      <c r="C665" s="623"/>
      <c r="D665" s="623"/>
      <c r="E665" s="623"/>
      <c r="F665" s="623"/>
      <c r="G665" s="623"/>
      <c r="H665" s="623"/>
      <c r="I665" s="623"/>
      <c r="J665" s="623"/>
      <c r="K665" s="623"/>
      <c r="L665" s="623"/>
      <c r="M665" s="623"/>
    </row>
    <row r="666" spans="1:19" s="57" customFormat="1" ht="15" customHeight="1">
      <c r="A666" s="54"/>
      <c r="B666" s="54"/>
      <c r="C666" s="54"/>
      <c r="D666" s="54"/>
      <c r="E666" s="54"/>
      <c r="F666" s="54"/>
      <c r="G666" s="54"/>
      <c r="H666" s="55"/>
      <c r="I666" s="299"/>
      <c r="J666" s="59"/>
      <c r="K666" s="56"/>
      <c r="L666" s="400"/>
      <c r="M666" s="56"/>
      <c r="N666" s="55"/>
      <c r="O666" s="36"/>
      <c r="P666" s="36"/>
      <c r="Q666" s="36"/>
      <c r="R666" s="36"/>
      <c r="S666" s="36"/>
    </row>
    <row r="667" spans="1:22" ht="53.25">
      <c r="A667" s="316" t="s">
        <v>132</v>
      </c>
      <c r="B667" s="316" t="s">
        <v>122</v>
      </c>
      <c r="C667" s="316" t="s">
        <v>131</v>
      </c>
      <c r="D667" s="316" t="s">
        <v>236</v>
      </c>
      <c r="E667" s="317" t="s">
        <v>165</v>
      </c>
      <c r="F667" s="318" t="s">
        <v>166</v>
      </c>
      <c r="G667" s="316" t="s">
        <v>278</v>
      </c>
      <c r="H667" s="316" t="s">
        <v>134</v>
      </c>
      <c r="I667" s="319" t="s">
        <v>133</v>
      </c>
      <c r="J667" s="320" t="s">
        <v>277</v>
      </c>
      <c r="K667" s="316" t="s">
        <v>128</v>
      </c>
      <c r="L667" s="401" t="s">
        <v>129</v>
      </c>
      <c r="M667" s="321" t="s">
        <v>187</v>
      </c>
      <c r="N667" s="329" t="s">
        <v>416</v>
      </c>
      <c r="O667" s="359"/>
      <c r="P667" s="359"/>
      <c r="Q667" s="359"/>
      <c r="R667" s="359"/>
      <c r="S667" s="36"/>
      <c r="T667" s="57"/>
      <c r="U667" s="57"/>
      <c r="V667" s="57"/>
    </row>
    <row r="668" spans="1:18" ht="20.25">
      <c r="A668" s="65">
        <v>11</v>
      </c>
      <c r="B668" s="66" t="s">
        <v>537</v>
      </c>
      <c r="C668" s="124">
        <f>SUM(M697)</f>
        <v>136</v>
      </c>
      <c r="D668" s="66" t="s">
        <v>535</v>
      </c>
      <c r="E668" s="67"/>
      <c r="F668" s="117"/>
      <c r="G668" s="77"/>
      <c r="H668" s="40"/>
      <c r="I668" s="111"/>
      <c r="J668" s="75"/>
      <c r="K668" s="57"/>
      <c r="L668" s="185"/>
      <c r="M668" s="186"/>
      <c r="O668" s="359"/>
      <c r="P668" s="359"/>
      <c r="Q668" s="359"/>
      <c r="R668" s="359"/>
    </row>
    <row r="669" spans="1:19" s="37" customFormat="1" ht="27">
      <c r="A669" s="124"/>
      <c r="B669" s="40"/>
      <c r="C669" s="40"/>
      <c r="D669" s="40"/>
      <c r="E669" s="67"/>
      <c r="F669" s="117"/>
      <c r="G669" s="40"/>
      <c r="H669" s="143" t="s">
        <v>248</v>
      </c>
      <c r="I669" s="151" t="s">
        <v>806</v>
      </c>
      <c r="J669" s="474" t="s">
        <v>782</v>
      </c>
      <c r="K669" s="151" t="s">
        <v>809</v>
      </c>
      <c r="L669" s="147">
        <v>1</v>
      </c>
      <c r="M669" s="147" t="s">
        <v>780</v>
      </c>
      <c r="N669" s="39"/>
      <c r="O669" s="359"/>
      <c r="P669" s="359"/>
      <c r="Q669" s="359"/>
      <c r="R669" s="359"/>
      <c r="S669" s="359"/>
    </row>
    <row r="670" spans="1:19" s="37" customFormat="1" ht="27">
      <c r="A670" s="124"/>
      <c r="B670" s="40"/>
      <c r="C670" s="40"/>
      <c r="D670" s="40"/>
      <c r="E670" s="67"/>
      <c r="F670" s="117"/>
      <c r="G670" s="40"/>
      <c r="H670" s="143" t="s">
        <v>248</v>
      </c>
      <c r="I670" s="151" t="s">
        <v>807</v>
      </c>
      <c r="J670" s="150" t="s">
        <v>779</v>
      </c>
      <c r="K670" s="151" t="s">
        <v>809</v>
      </c>
      <c r="L670" s="147">
        <v>4</v>
      </c>
      <c r="M670" s="44" t="s">
        <v>783</v>
      </c>
      <c r="N670" s="39"/>
      <c r="O670" s="359"/>
      <c r="P670" s="359"/>
      <c r="Q670" s="359"/>
      <c r="R670" s="359"/>
      <c r="S670" s="359"/>
    </row>
    <row r="671" spans="1:18" ht="54.75">
      <c r="A671" s="124"/>
      <c r="B671" s="40"/>
      <c r="C671" s="40"/>
      <c r="D671" s="40"/>
      <c r="E671" s="67"/>
      <c r="F671" s="117"/>
      <c r="G671" s="40"/>
      <c r="H671" s="143" t="s">
        <v>248</v>
      </c>
      <c r="I671" s="144" t="s">
        <v>313</v>
      </c>
      <c r="J671" s="150" t="s">
        <v>808</v>
      </c>
      <c r="K671" s="151" t="s">
        <v>809</v>
      </c>
      <c r="L671" s="44">
        <v>1</v>
      </c>
      <c r="M671" s="44" t="s">
        <v>152</v>
      </c>
      <c r="O671" s="359"/>
      <c r="P671" s="359"/>
      <c r="Q671" s="359"/>
      <c r="R671" s="359"/>
    </row>
    <row r="672" spans="1:18" ht="27">
      <c r="A672" s="124"/>
      <c r="B672" s="40"/>
      <c r="C672" s="40"/>
      <c r="D672" s="40"/>
      <c r="E672" s="67"/>
      <c r="F672" s="117"/>
      <c r="G672" s="40"/>
      <c r="H672" s="143" t="s">
        <v>248</v>
      </c>
      <c r="I672" s="583" t="s">
        <v>42</v>
      </c>
      <c r="J672" s="584" t="s">
        <v>43</v>
      </c>
      <c r="K672" s="151" t="s">
        <v>809</v>
      </c>
      <c r="L672" s="44"/>
      <c r="M672" s="44" t="s">
        <v>152</v>
      </c>
      <c r="O672" s="359"/>
      <c r="P672" s="359"/>
      <c r="Q672" s="359"/>
      <c r="R672" s="359"/>
    </row>
    <row r="673" spans="1:18" ht="13.5">
      <c r="A673" s="64">
        <v>1</v>
      </c>
      <c r="B673" s="193" t="s">
        <v>343</v>
      </c>
      <c r="C673" s="122" t="s">
        <v>180</v>
      </c>
      <c r="D673" s="122" t="s">
        <v>140</v>
      </c>
      <c r="E673" s="122">
        <v>3</v>
      </c>
      <c r="F673" s="122">
        <v>4</v>
      </c>
      <c r="G673" s="165"/>
      <c r="H673" s="681" t="s">
        <v>248</v>
      </c>
      <c r="I673" s="610" t="s">
        <v>807</v>
      </c>
      <c r="J673" s="654" t="s">
        <v>779</v>
      </c>
      <c r="K673" s="610" t="s">
        <v>44</v>
      </c>
      <c r="L673" s="44">
        <v>1</v>
      </c>
      <c r="M673" s="44">
        <v>8</v>
      </c>
      <c r="O673" s="359"/>
      <c r="P673" s="359"/>
      <c r="Q673" s="359"/>
      <c r="R673" s="359"/>
    </row>
    <row r="674" spans="1:18" ht="13.5">
      <c r="A674" s="64">
        <v>2</v>
      </c>
      <c r="B674" s="193" t="s">
        <v>240</v>
      </c>
      <c r="C674" s="122" t="s">
        <v>180</v>
      </c>
      <c r="D674" s="122" t="s">
        <v>231</v>
      </c>
      <c r="E674" s="122">
        <v>4</v>
      </c>
      <c r="F674" s="122">
        <v>8</v>
      </c>
      <c r="G674" s="165"/>
      <c r="H674" s="681"/>
      <c r="I674" s="610"/>
      <c r="J674" s="654"/>
      <c r="K674" s="650"/>
      <c r="L674" s="44">
        <v>1</v>
      </c>
      <c r="M674" s="44">
        <v>8</v>
      </c>
      <c r="O674" s="359"/>
      <c r="P674" s="359"/>
      <c r="Q674" s="359"/>
      <c r="R674" s="359"/>
    </row>
    <row r="675" spans="1:18" ht="13.5">
      <c r="A675" s="64">
        <v>3</v>
      </c>
      <c r="B675" s="193" t="s">
        <v>342</v>
      </c>
      <c r="C675" s="122" t="s">
        <v>182</v>
      </c>
      <c r="D675" s="122" t="s">
        <v>182</v>
      </c>
      <c r="E675" s="122" t="s">
        <v>246</v>
      </c>
      <c r="F675" s="122" t="s">
        <v>247</v>
      </c>
      <c r="G675" s="165"/>
      <c r="H675" s="681"/>
      <c r="I675" s="610"/>
      <c r="J675" s="654"/>
      <c r="K675" s="650"/>
      <c r="L675" s="44">
        <v>1</v>
      </c>
      <c r="M675" s="44">
        <v>8</v>
      </c>
      <c r="O675" s="359"/>
      <c r="P675" s="359"/>
      <c r="Q675" s="359"/>
      <c r="R675" s="359"/>
    </row>
    <row r="676" spans="1:18" ht="13.5">
      <c r="A676" s="64">
        <v>4</v>
      </c>
      <c r="B676" s="193" t="s">
        <v>239</v>
      </c>
      <c r="C676" s="122" t="s">
        <v>180</v>
      </c>
      <c r="D676" s="122" t="s">
        <v>140</v>
      </c>
      <c r="E676" s="122" t="s">
        <v>246</v>
      </c>
      <c r="F676" s="122" t="s">
        <v>403</v>
      </c>
      <c r="G676" s="520"/>
      <c r="H676" s="681"/>
      <c r="I676" s="610"/>
      <c r="J676" s="654"/>
      <c r="K676" s="650"/>
      <c r="L676" s="44">
        <v>1</v>
      </c>
      <c r="M676" s="44">
        <v>8</v>
      </c>
      <c r="O676" s="359"/>
      <c r="P676" s="359"/>
      <c r="Q676" s="359"/>
      <c r="R676" s="359"/>
    </row>
    <row r="677" spans="1:18" ht="13.5">
      <c r="A677" s="64">
        <v>5</v>
      </c>
      <c r="B677" s="193" t="s">
        <v>243</v>
      </c>
      <c r="C677" s="122" t="s">
        <v>180</v>
      </c>
      <c r="D677" s="122" t="s">
        <v>231</v>
      </c>
      <c r="E677" s="122" t="s">
        <v>246</v>
      </c>
      <c r="F677" s="122" t="s">
        <v>247</v>
      </c>
      <c r="G677" s="520"/>
      <c r="H677" s="681"/>
      <c r="I677" s="610"/>
      <c r="J677" s="654"/>
      <c r="K677" s="650"/>
      <c r="L677" s="44">
        <v>1</v>
      </c>
      <c r="M677" s="44">
        <v>8</v>
      </c>
      <c r="O677" s="359"/>
      <c r="P677" s="359"/>
      <c r="Q677" s="359"/>
      <c r="R677" s="359"/>
    </row>
    <row r="678" spans="1:18" ht="13.5">
      <c r="A678" s="64">
        <v>6</v>
      </c>
      <c r="B678" s="193" t="s">
        <v>238</v>
      </c>
      <c r="C678" s="122" t="s">
        <v>182</v>
      </c>
      <c r="D678" s="122" t="s">
        <v>182</v>
      </c>
      <c r="E678" s="122" t="s">
        <v>246</v>
      </c>
      <c r="F678" s="122" t="s">
        <v>403</v>
      </c>
      <c r="G678" s="520"/>
      <c r="H678" s="681"/>
      <c r="I678" s="610"/>
      <c r="J678" s="654"/>
      <c r="K678" s="650"/>
      <c r="L678" s="44">
        <v>1</v>
      </c>
      <c r="M678" s="44">
        <v>8</v>
      </c>
      <c r="O678" s="359"/>
      <c r="P678" s="359"/>
      <c r="Q678" s="359"/>
      <c r="R678" s="359"/>
    </row>
    <row r="679" spans="1:18" ht="14.25" customHeight="1">
      <c r="A679" s="64">
        <v>7</v>
      </c>
      <c r="B679" s="193" t="s">
        <v>237</v>
      </c>
      <c r="C679" s="122" t="s">
        <v>178</v>
      </c>
      <c r="D679" s="64" t="s">
        <v>274</v>
      </c>
      <c r="E679" s="122">
        <v>4</v>
      </c>
      <c r="F679" s="122">
        <v>6</v>
      </c>
      <c r="G679" s="520"/>
      <c r="H679" s="681"/>
      <c r="I679" s="610"/>
      <c r="J679" s="654"/>
      <c r="K679" s="650"/>
      <c r="L679" s="44">
        <v>1</v>
      </c>
      <c r="M679" s="44">
        <v>8</v>
      </c>
      <c r="O679" s="359"/>
      <c r="P679" s="359"/>
      <c r="Q679" s="359"/>
      <c r="R679" s="359"/>
    </row>
    <row r="680" spans="1:18" ht="14.25" customHeight="1">
      <c r="A680" s="443">
        <v>8</v>
      </c>
      <c r="B680" s="482" t="s">
        <v>805</v>
      </c>
      <c r="C680" s="483" t="s">
        <v>179</v>
      </c>
      <c r="D680" s="443" t="s">
        <v>164</v>
      </c>
      <c r="E680" s="483">
        <v>4</v>
      </c>
      <c r="F680" s="483"/>
      <c r="G680" s="521"/>
      <c r="H680" s="681"/>
      <c r="I680" s="610"/>
      <c r="J680" s="654"/>
      <c r="K680" s="650"/>
      <c r="L680" s="44">
        <v>1</v>
      </c>
      <c r="M680" s="44">
        <v>8</v>
      </c>
      <c r="N680" s="484"/>
      <c r="O680" s="359"/>
      <c r="P680" s="359"/>
      <c r="Q680" s="359"/>
      <c r="R680" s="359"/>
    </row>
    <row r="681" spans="1:18" ht="13.5">
      <c r="A681" s="55">
        <v>1</v>
      </c>
      <c r="B681" s="479" t="s">
        <v>343</v>
      </c>
      <c r="C681" s="480" t="s">
        <v>180</v>
      </c>
      <c r="D681" s="480" t="s">
        <v>140</v>
      </c>
      <c r="E681" s="480">
        <v>3</v>
      </c>
      <c r="F681" s="480">
        <v>4</v>
      </c>
      <c r="G681" s="56"/>
      <c r="H681" s="681" t="s">
        <v>248</v>
      </c>
      <c r="I681" s="610" t="s">
        <v>781</v>
      </c>
      <c r="J681" s="689" t="s">
        <v>782</v>
      </c>
      <c r="K681" s="610" t="s">
        <v>44</v>
      </c>
      <c r="L681" s="481">
        <v>4</v>
      </c>
      <c r="M681" s="481">
        <v>10</v>
      </c>
      <c r="O681" s="359"/>
      <c r="P681" s="359"/>
      <c r="Q681" s="359"/>
      <c r="R681" s="359"/>
    </row>
    <row r="682" spans="1:18" ht="13.5">
      <c r="A682" s="55">
        <v>2</v>
      </c>
      <c r="B682" s="193" t="s">
        <v>240</v>
      </c>
      <c r="C682" s="122" t="s">
        <v>180</v>
      </c>
      <c r="D682" s="122" t="s">
        <v>231</v>
      </c>
      <c r="E682" s="122">
        <v>4</v>
      </c>
      <c r="F682" s="122">
        <v>8</v>
      </c>
      <c r="G682" s="56"/>
      <c r="H682" s="681"/>
      <c r="I682" s="610"/>
      <c r="J682" s="689"/>
      <c r="K682" s="650"/>
      <c r="L682" s="44">
        <v>4</v>
      </c>
      <c r="M682" s="44">
        <v>10</v>
      </c>
      <c r="O682" s="359"/>
      <c r="P682" s="359"/>
      <c r="Q682" s="359"/>
      <c r="R682" s="359"/>
    </row>
    <row r="683" spans="1:18" ht="13.5">
      <c r="A683" s="55">
        <v>3</v>
      </c>
      <c r="B683" s="193" t="s">
        <v>342</v>
      </c>
      <c r="C683" s="122" t="s">
        <v>182</v>
      </c>
      <c r="D683" s="122" t="s">
        <v>182</v>
      </c>
      <c r="E683" s="122" t="s">
        <v>246</v>
      </c>
      <c r="F683" s="122" t="s">
        <v>247</v>
      </c>
      <c r="G683" s="56"/>
      <c r="H683" s="681"/>
      <c r="I683" s="610"/>
      <c r="J683" s="689"/>
      <c r="K683" s="650"/>
      <c r="L683" s="44">
        <v>4</v>
      </c>
      <c r="M683" s="44">
        <v>10</v>
      </c>
      <c r="O683" s="359"/>
      <c r="P683" s="359"/>
      <c r="Q683" s="359"/>
      <c r="R683" s="359"/>
    </row>
    <row r="684" spans="1:18" ht="13.5">
      <c r="A684" s="55">
        <v>4</v>
      </c>
      <c r="B684" s="193" t="s">
        <v>239</v>
      </c>
      <c r="C684" s="122" t="s">
        <v>180</v>
      </c>
      <c r="D684" s="122" t="s">
        <v>140</v>
      </c>
      <c r="E684" s="122" t="s">
        <v>246</v>
      </c>
      <c r="F684" s="122" t="s">
        <v>403</v>
      </c>
      <c r="G684" s="56"/>
      <c r="H684" s="681"/>
      <c r="I684" s="610"/>
      <c r="J684" s="689"/>
      <c r="K684" s="650"/>
      <c r="L684" s="44">
        <v>4</v>
      </c>
      <c r="M684" s="44">
        <v>10</v>
      </c>
      <c r="O684" s="359"/>
      <c r="P684" s="359"/>
      <c r="Q684" s="359"/>
      <c r="R684" s="359"/>
    </row>
    <row r="685" spans="1:18" ht="13.5">
      <c r="A685" s="55">
        <v>5</v>
      </c>
      <c r="B685" s="193" t="s">
        <v>243</v>
      </c>
      <c r="C685" s="122" t="s">
        <v>180</v>
      </c>
      <c r="D685" s="122" t="s">
        <v>231</v>
      </c>
      <c r="E685" s="122" t="s">
        <v>246</v>
      </c>
      <c r="F685" s="122" t="s">
        <v>247</v>
      </c>
      <c r="G685" s="56"/>
      <c r="H685" s="681"/>
      <c r="I685" s="610"/>
      <c r="J685" s="689"/>
      <c r="K685" s="650"/>
      <c r="L685" s="44">
        <v>4</v>
      </c>
      <c r="M685" s="44">
        <v>10</v>
      </c>
      <c r="O685" s="359"/>
      <c r="P685" s="359"/>
      <c r="Q685" s="359"/>
      <c r="R685" s="359"/>
    </row>
    <row r="686" spans="1:18" ht="13.5">
      <c r="A686" s="55">
        <v>6</v>
      </c>
      <c r="B686" s="193" t="s">
        <v>238</v>
      </c>
      <c r="C686" s="122" t="s">
        <v>182</v>
      </c>
      <c r="D686" s="122" t="s">
        <v>182</v>
      </c>
      <c r="E686" s="122" t="s">
        <v>246</v>
      </c>
      <c r="F686" s="122" t="s">
        <v>403</v>
      </c>
      <c r="G686" s="56"/>
      <c r="H686" s="681"/>
      <c r="I686" s="610"/>
      <c r="J686" s="689"/>
      <c r="K686" s="650"/>
      <c r="L686" s="44">
        <v>4</v>
      </c>
      <c r="M686" s="44">
        <v>10</v>
      </c>
      <c r="O686" s="359"/>
      <c r="P686" s="359"/>
      <c r="Q686" s="359"/>
      <c r="R686" s="359"/>
    </row>
    <row r="687" spans="1:18" ht="13.5">
      <c r="A687" s="55">
        <v>7</v>
      </c>
      <c r="B687" s="193" t="s">
        <v>237</v>
      </c>
      <c r="C687" s="122" t="s">
        <v>178</v>
      </c>
      <c r="D687" s="64" t="s">
        <v>274</v>
      </c>
      <c r="E687" s="122">
        <v>4</v>
      </c>
      <c r="F687" s="122">
        <v>6</v>
      </c>
      <c r="G687" s="56"/>
      <c r="H687" s="681"/>
      <c r="I687" s="610"/>
      <c r="J687" s="689"/>
      <c r="K687" s="650"/>
      <c r="L687" s="44">
        <v>4</v>
      </c>
      <c r="M687" s="44">
        <v>10</v>
      </c>
      <c r="O687" s="359"/>
      <c r="P687" s="359"/>
      <c r="Q687" s="359"/>
      <c r="R687" s="359"/>
    </row>
    <row r="688" spans="1:18" ht="13.5">
      <c r="A688" s="484">
        <v>8</v>
      </c>
      <c r="B688" s="482" t="s">
        <v>805</v>
      </c>
      <c r="C688" s="483" t="s">
        <v>179</v>
      </c>
      <c r="D688" s="443" t="s">
        <v>164</v>
      </c>
      <c r="E688" s="483">
        <v>4</v>
      </c>
      <c r="F688" s="483"/>
      <c r="G688" s="485"/>
      <c r="H688" s="681"/>
      <c r="I688" s="610"/>
      <c r="J688" s="689"/>
      <c r="K688" s="650"/>
      <c r="L688" s="44">
        <v>4</v>
      </c>
      <c r="M688" s="44">
        <v>10</v>
      </c>
      <c r="O688" s="359"/>
      <c r="P688" s="359"/>
      <c r="Q688" s="359"/>
      <c r="R688" s="359"/>
    </row>
    <row r="689" spans="1:18" ht="15" customHeight="1">
      <c r="A689" s="55">
        <v>1</v>
      </c>
      <c r="B689" s="479" t="s">
        <v>343</v>
      </c>
      <c r="C689" s="480" t="s">
        <v>180</v>
      </c>
      <c r="D689" s="480" t="s">
        <v>140</v>
      </c>
      <c r="E689" s="480">
        <v>3</v>
      </c>
      <c r="F689" s="480">
        <v>4</v>
      </c>
      <c r="G689" s="56"/>
      <c r="H689" s="681" t="s">
        <v>248</v>
      </c>
      <c r="I689" s="691" t="s">
        <v>42</v>
      </c>
      <c r="J689" s="682" t="s">
        <v>43</v>
      </c>
      <c r="K689" s="610" t="s">
        <v>44</v>
      </c>
      <c r="L689" s="481" t="s">
        <v>152</v>
      </c>
      <c r="M689" s="481" t="s">
        <v>152</v>
      </c>
      <c r="O689" s="322">
        <v>3</v>
      </c>
      <c r="P689" s="359"/>
      <c r="Q689" s="359"/>
      <c r="R689" s="359"/>
    </row>
    <row r="690" spans="1:18" ht="13.5">
      <c r="A690" s="55">
        <v>2</v>
      </c>
      <c r="B690" s="193" t="s">
        <v>240</v>
      </c>
      <c r="C690" s="122" t="s">
        <v>180</v>
      </c>
      <c r="D690" s="122" t="s">
        <v>231</v>
      </c>
      <c r="E690" s="122">
        <v>4</v>
      </c>
      <c r="F690" s="122">
        <v>8</v>
      </c>
      <c r="G690" s="56"/>
      <c r="H690" s="681"/>
      <c r="I690" s="692"/>
      <c r="J690" s="683"/>
      <c r="K690" s="650"/>
      <c r="L690" s="481" t="s">
        <v>152</v>
      </c>
      <c r="M690" s="481" t="s">
        <v>152</v>
      </c>
      <c r="O690" s="322">
        <v>3</v>
      </c>
      <c r="P690" s="359"/>
      <c r="Q690" s="359"/>
      <c r="R690" s="359"/>
    </row>
    <row r="691" spans="1:18" ht="13.5">
      <c r="A691" s="55">
        <v>3</v>
      </c>
      <c r="B691" s="193" t="s">
        <v>342</v>
      </c>
      <c r="C691" s="122" t="s">
        <v>182</v>
      </c>
      <c r="D691" s="122" t="s">
        <v>182</v>
      </c>
      <c r="E691" s="122" t="s">
        <v>246</v>
      </c>
      <c r="F691" s="122" t="s">
        <v>247</v>
      </c>
      <c r="G691" s="56"/>
      <c r="H691" s="681"/>
      <c r="I691" s="692"/>
      <c r="J691" s="683"/>
      <c r="K691" s="650"/>
      <c r="L691" s="481" t="s">
        <v>152</v>
      </c>
      <c r="M691" s="481" t="s">
        <v>152</v>
      </c>
      <c r="O691" s="322">
        <v>3</v>
      </c>
      <c r="P691" s="359"/>
      <c r="Q691" s="359"/>
      <c r="R691" s="359"/>
    </row>
    <row r="692" spans="1:18" ht="13.5">
      <c r="A692" s="55">
        <v>4</v>
      </c>
      <c r="B692" s="193" t="s">
        <v>239</v>
      </c>
      <c r="C692" s="122" t="s">
        <v>180</v>
      </c>
      <c r="D692" s="122" t="s">
        <v>140</v>
      </c>
      <c r="E692" s="122" t="s">
        <v>246</v>
      </c>
      <c r="F692" s="122" t="s">
        <v>403</v>
      </c>
      <c r="G692" s="56"/>
      <c r="H692" s="681"/>
      <c r="I692" s="692"/>
      <c r="J692" s="683"/>
      <c r="K692" s="650"/>
      <c r="L692" s="481" t="s">
        <v>152</v>
      </c>
      <c r="M692" s="481" t="s">
        <v>152</v>
      </c>
      <c r="O692" s="322">
        <v>3</v>
      </c>
      <c r="P692" s="359"/>
      <c r="Q692" s="359"/>
      <c r="R692" s="359"/>
    </row>
    <row r="693" spans="1:18" ht="13.5">
      <c r="A693" s="55">
        <v>5</v>
      </c>
      <c r="B693" s="193" t="s">
        <v>243</v>
      </c>
      <c r="C693" s="122" t="s">
        <v>180</v>
      </c>
      <c r="D693" s="122" t="s">
        <v>231</v>
      </c>
      <c r="E693" s="122" t="s">
        <v>246</v>
      </c>
      <c r="F693" s="122" t="s">
        <v>247</v>
      </c>
      <c r="G693" s="56"/>
      <c r="H693" s="681"/>
      <c r="I693" s="692"/>
      <c r="J693" s="683"/>
      <c r="K693" s="650"/>
      <c r="L693" s="481" t="s">
        <v>152</v>
      </c>
      <c r="M693" s="481" t="s">
        <v>152</v>
      </c>
      <c r="O693" s="322">
        <v>3</v>
      </c>
      <c r="P693" s="359"/>
      <c r="Q693" s="359"/>
      <c r="R693" s="359"/>
    </row>
    <row r="694" spans="1:18" ht="13.5">
      <c r="A694" s="55">
        <v>6</v>
      </c>
      <c r="B694" s="193" t="s">
        <v>238</v>
      </c>
      <c r="C694" s="122" t="s">
        <v>182</v>
      </c>
      <c r="D694" s="122" t="s">
        <v>182</v>
      </c>
      <c r="E694" s="122" t="s">
        <v>246</v>
      </c>
      <c r="F694" s="122" t="s">
        <v>403</v>
      </c>
      <c r="G694" s="56"/>
      <c r="H694" s="681"/>
      <c r="I694" s="692"/>
      <c r="J694" s="683"/>
      <c r="K694" s="650"/>
      <c r="L694" s="481" t="s">
        <v>152</v>
      </c>
      <c r="M694" s="481" t="s">
        <v>152</v>
      </c>
      <c r="O694" s="322">
        <v>3</v>
      </c>
      <c r="P694" s="359"/>
      <c r="Q694" s="359"/>
      <c r="R694" s="359"/>
    </row>
    <row r="695" spans="1:18" ht="13.5">
      <c r="A695" s="55">
        <v>7</v>
      </c>
      <c r="B695" s="193" t="s">
        <v>237</v>
      </c>
      <c r="C695" s="122" t="s">
        <v>178</v>
      </c>
      <c r="D695" s="64" t="s">
        <v>274</v>
      </c>
      <c r="E695" s="122">
        <v>4</v>
      </c>
      <c r="F695" s="122">
        <v>6</v>
      </c>
      <c r="G695" s="56"/>
      <c r="H695" s="681"/>
      <c r="I695" s="692"/>
      <c r="J695" s="683"/>
      <c r="K695" s="650"/>
      <c r="L695" s="481" t="s">
        <v>152</v>
      </c>
      <c r="M695" s="481" t="s">
        <v>152</v>
      </c>
      <c r="O695" s="322">
        <v>3</v>
      </c>
      <c r="P695" s="359"/>
      <c r="Q695" s="359"/>
      <c r="R695" s="359"/>
    </row>
    <row r="696" spans="1:18" ht="14.25" thickBot="1">
      <c r="A696" s="484">
        <v>8</v>
      </c>
      <c r="B696" s="482" t="s">
        <v>805</v>
      </c>
      <c r="C696" s="483" t="s">
        <v>179</v>
      </c>
      <c r="D696" s="443" t="s">
        <v>164</v>
      </c>
      <c r="E696" s="483">
        <v>4</v>
      </c>
      <c r="F696" s="483"/>
      <c r="G696" s="485"/>
      <c r="H696" s="681"/>
      <c r="I696" s="693"/>
      <c r="J696" s="684"/>
      <c r="K696" s="650"/>
      <c r="L696" s="481" t="s">
        <v>152</v>
      </c>
      <c r="M696" s="481" t="s">
        <v>152</v>
      </c>
      <c r="O696" s="322">
        <v>3</v>
      </c>
      <c r="P696" s="359"/>
      <c r="Q696" s="359"/>
      <c r="R696" s="359"/>
    </row>
    <row r="697" spans="1:19" s="37" customFormat="1" ht="15.75" thickBot="1">
      <c r="A697" s="39"/>
      <c r="C697" s="39"/>
      <c r="D697" s="39"/>
      <c r="E697" s="98"/>
      <c r="F697" s="41"/>
      <c r="G697" s="50"/>
      <c r="I697" s="111"/>
      <c r="J697" s="75"/>
      <c r="K697" s="115" t="s">
        <v>193</v>
      </c>
      <c r="L697" s="412"/>
      <c r="M697" s="164">
        <f>SUM(M674:M696)</f>
        <v>136</v>
      </c>
      <c r="N697" s="39"/>
      <c r="O697" s="359"/>
      <c r="P697" s="359"/>
      <c r="Q697" s="359"/>
      <c r="R697" s="359"/>
      <c r="S697" s="292"/>
    </row>
    <row r="698" spans="7:19" ht="13.5">
      <c r="G698" s="39"/>
      <c r="J698" s="75"/>
      <c r="K698" s="87" t="s">
        <v>250</v>
      </c>
      <c r="L698" s="407"/>
      <c r="M698" s="297"/>
      <c r="O698" s="322">
        <f>SUM(O675:O697)</f>
        <v>24</v>
      </c>
      <c r="P698" s="326">
        <f>SUM(P675:P697)</f>
        <v>0</v>
      </c>
      <c r="Q698" s="326">
        <f>SUM(Q675:Q697)</f>
        <v>0</v>
      </c>
      <c r="R698" s="326">
        <f>SUM(R675:R697)</f>
        <v>0</v>
      </c>
      <c r="S698" s="359"/>
    </row>
    <row r="699" spans="1:19" s="57" customFormat="1" ht="15" customHeight="1">
      <c r="A699" s="54"/>
      <c r="B699" s="54"/>
      <c r="C699" s="54"/>
      <c r="D699" s="54"/>
      <c r="E699" s="54"/>
      <c r="F699" s="54"/>
      <c r="G699" s="54"/>
      <c r="H699" s="55"/>
      <c r="I699" s="299"/>
      <c r="J699" s="59"/>
      <c r="K699" s="56"/>
      <c r="L699" s="400"/>
      <c r="M699" s="56"/>
      <c r="N699" s="56"/>
      <c r="O699" s="359"/>
      <c r="P699" s="359"/>
      <c r="Q699" s="359"/>
      <c r="R699" s="359"/>
      <c r="S699" s="292"/>
    </row>
    <row r="700" spans="1:13" ht="21">
      <c r="A700" s="642" t="s">
        <v>400</v>
      </c>
      <c r="B700" s="642"/>
      <c r="C700" s="642"/>
      <c r="D700" s="642"/>
      <c r="E700" s="642"/>
      <c r="F700" s="642"/>
      <c r="G700" s="642"/>
      <c r="H700" s="642"/>
      <c r="I700" s="642"/>
      <c r="J700" s="642"/>
      <c r="K700" s="642"/>
      <c r="L700" s="642"/>
      <c r="M700" s="642"/>
    </row>
    <row r="701" spans="1:13" ht="81" customHeight="1">
      <c r="A701" s="623" t="s">
        <v>401</v>
      </c>
      <c r="B701" s="623"/>
      <c r="C701" s="623"/>
      <c r="D701" s="623"/>
      <c r="E701" s="623"/>
      <c r="F701" s="623"/>
      <c r="G701" s="623"/>
      <c r="H701" s="623"/>
      <c r="I701" s="623"/>
      <c r="J701" s="623"/>
      <c r="K701" s="623"/>
      <c r="L701" s="623"/>
      <c r="M701" s="623"/>
    </row>
    <row r="702" spans="1:19" s="57" customFormat="1" ht="15" customHeight="1">
      <c r="A702" s="54"/>
      <c r="B702" s="54"/>
      <c r="C702" s="54"/>
      <c r="D702" s="54"/>
      <c r="E702" s="54"/>
      <c r="F702" s="54"/>
      <c r="G702" s="54"/>
      <c r="H702" s="55"/>
      <c r="I702" s="299"/>
      <c r="J702" s="59"/>
      <c r="K702" s="56"/>
      <c r="L702" s="400"/>
      <c r="M702" s="56"/>
      <c r="N702" s="55"/>
      <c r="O702" s="36"/>
      <c r="P702" s="36"/>
      <c r="Q702" s="36"/>
      <c r="R702" s="36"/>
      <c r="S702" s="36"/>
    </row>
    <row r="703" spans="1:19" ht="53.25">
      <c r="A703" s="316" t="s">
        <v>132</v>
      </c>
      <c r="B703" s="316" t="s">
        <v>122</v>
      </c>
      <c r="C703" s="316" t="s">
        <v>131</v>
      </c>
      <c r="D703" s="316" t="s">
        <v>236</v>
      </c>
      <c r="E703" s="317" t="s">
        <v>165</v>
      </c>
      <c r="F703" s="318" t="s">
        <v>166</v>
      </c>
      <c r="G703" s="316" t="s">
        <v>278</v>
      </c>
      <c r="H703" s="316" t="s">
        <v>134</v>
      </c>
      <c r="I703" s="319" t="s">
        <v>133</v>
      </c>
      <c r="J703" s="320" t="s">
        <v>277</v>
      </c>
      <c r="K703" s="316" t="s">
        <v>128</v>
      </c>
      <c r="L703" s="401" t="s">
        <v>129</v>
      </c>
      <c r="M703" s="321" t="s">
        <v>187</v>
      </c>
      <c r="N703" s="329" t="s">
        <v>416</v>
      </c>
      <c r="O703" s="36"/>
      <c r="P703" s="292"/>
      <c r="Q703" s="292"/>
      <c r="R703" s="292"/>
      <c r="S703" s="292"/>
    </row>
    <row r="704" spans="1:19" s="38" customFormat="1" ht="20.25">
      <c r="A704" s="65">
        <v>12</v>
      </c>
      <c r="B704" s="66" t="s">
        <v>537</v>
      </c>
      <c r="C704" s="381">
        <f>SUM(M718)</f>
        <v>120</v>
      </c>
      <c r="D704" s="424" t="s">
        <v>544</v>
      </c>
      <c r="E704" s="381"/>
      <c r="F704" s="381"/>
      <c r="G704" s="53"/>
      <c r="H704" s="293"/>
      <c r="I704" s="96"/>
      <c r="J704" s="415"/>
      <c r="K704" s="96"/>
      <c r="L704" s="415"/>
      <c r="M704" s="53"/>
      <c r="N704" s="335"/>
      <c r="O704" s="36"/>
      <c r="P704" s="292"/>
      <c r="Q704" s="292"/>
      <c r="R704" s="292"/>
      <c r="S704" s="292"/>
    </row>
    <row r="705" spans="1:19" ht="27">
      <c r="A705" s="335"/>
      <c r="B705" s="335"/>
      <c r="C705" s="375"/>
      <c r="D705" s="375"/>
      <c r="E705" s="375"/>
      <c r="F705" s="375"/>
      <c r="G705" s="375"/>
      <c r="H705" s="151" t="s">
        <v>142</v>
      </c>
      <c r="I705" s="351" t="s">
        <v>497</v>
      </c>
      <c r="J705" s="150" t="s">
        <v>499</v>
      </c>
      <c r="K705" s="142" t="s">
        <v>476</v>
      </c>
      <c r="L705" s="44">
        <v>2</v>
      </c>
      <c r="M705" s="147" t="s">
        <v>474</v>
      </c>
      <c r="N705" s="53" t="s">
        <v>415</v>
      </c>
      <c r="O705" s="36"/>
      <c r="P705" s="292"/>
      <c r="Q705" s="292"/>
      <c r="R705" s="292"/>
      <c r="S705" s="292"/>
    </row>
    <row r="706" spans="1:19" ht="13.5">
      <c r="A706" s="44">
        <v>1</v>
      </c>
      <c r="B706" s="133" t="s">
        <v>500</v>
      </c>
      <c r="C706" s="136" t="s">
        <v>178</v>
      </c>
      <c r="D706" s="136" t="s">
        <v>274</v>
      </c>
      <c r="E706" s="154"/>
      <c r="F706" s="166"/>
      <c r="G706" s="136"/>
      <c r="H706" s="138" t="s">
        <v>142</v>
      </c>
      <c r="I706" s="351" t="s">
        <v>501</v>
      </c>
      <c r="J706" s="352" t="s">
        <v>502</v>
      </c>
      <c r="K706" s="351" t="s">
        <v>503</v>
      </c>
      <c r="L706" s="147">
        <v>3</v>
      </c>
      <c r="M706" s="147">
        <v>15</v>
      </c>
      <c r="N706" s="52" t="s">
        <v>415</v>
      </c>
      <c r="O706" s="36"/>
      <c r="P706" s="292"/>
      <c r="Q706" s="292"/>
      <c r="R706" s="292"/>
      <c r="S706" s="292"/>
    </row>
    <row r="707" spans="1:19" ht="14.25" customHeight="1">
      <c r="A707" s="44">
        <v>2</v>
      </c>
      <c r="B707" s="133" t="s">
        <v>492</v>
      </c>
      <c r="C707" s="136" t="s">
        <v>151</v>
      </c>
      <c r="D707" s="136" t="s">
        <v>227</v>
      </c>
      <c r="E707" s="154">
        <v>3</v>
      </c>
      <c r="F707" s="166">
        <v>2</v>
      </c>
      <c r="G707" s="136"/>
      <c r="H707" s="675" t="s">
        <v>142</v>
      </c>
      <c r="I707" s="610" t="s">
        <v>498</v>
      </c>
      <c r="J707" s="610" t="s">
        <v>499</v>
      </c>
      <c r="K707" s="610" t="s">
        <v>44</v>
      </c>
      <c r="L707" s="147">
        <v>2</v>
      </c>
      <c r="M707" s="147">
        <v>12</v>
      </c>
      <c r="N707" s="52" t="s">
        <v>436</v>
      </c>
      <c r="O707" s="36"/>
      <c r="P707" s="292"/>
      <c r="Q707" s="292"/>
      <c r="R707" s="292"/>
      <c r="S707" s="292"/>
    </row>
    <row r="708" spans="1:19" ht="15" customHeight="1">
      <c r="A708" s="44">
        <v>3</v>
      </c>
      <c r="B708" s="133" t="s">
        <v>493</v>
      </c>
      <c r="C708" s="136" t="s">
        <v>179</v>
      </c>
      <c r="D708" s="136" t="s">
        <v>181</v>
      </c>
      <c r="E708" s="154">
        <v>2</v>
      </c>
      <c r="F708" s="166">
        <v>2</v>
      </c>
      <c r="G708" s="136"/>
      <c r="H708" s="675"/>
      <c r="I708" s="610"/>
      <c r="J708" s="610"/>
      <c r="K708" s="650"/>
      <c r="L708" s="147">
        <v>2</v>
      </c>
      <c r="M708" s="147">
        <v>12</v>
      </c>
      <c r="N708" s="52" t="s">
        <v>436</v>
      </c>
      <c r="O708" s="36"/>
      <c r="P708" s="292"/>
      <c r="Q708" s="292"/>
      <c r="R708" s="292"/>
      <c r="S708" s="292"/>
    </row>
    <row r="709" spans="1:19" ht="15" customHeight="1">
      <c r="A709" s="44">
        <v>4</v>
      </c>
      <c r="B709" s="133" t="s">
        <v>494</v>
      </c>
      <c r="C709" s="136" t="s">
        <v>180</v>
      </c>
      <c r="D709" s="136" t="s">
        <v>231</v>
      </c>
      <c r="E709" s="154">
        <v>3</v>
      </c>
      <c r="F709" s="166"/>
      <c r="G709" s="136"/>
      <c r="H709" s="675"/>
      <c r="I709" s="610"/>
      <c r="J709" s="610"/>
      <c r="K709" s="650"/>
      <c r="L709" s="147">
        <v>2</v>
      </c>
      <c r="M709" s="147">
        <v>12</v>
      </c>
      <c r="N709" s="52" t="s">
        <v>436</v>
      </c>
      <c r="O709" s="36"/>
      <c r="P709" s="292"/>
      <c r="Q709" s="292"/>
      <c r="R709" s="292"/>
      <c r="S709" s="292"/>
    </row>
    <row r="710" spans="1:19" ht="15" customHeight="1">
      <c r="A710" s="44">
        <v>5</v>
      </c>
      <c r="B710" s="133" t="s">
        <v>495</v>
      </c>
      <c r="C710" s="136" t="s">
        <v>151</v>
      </c>
      <c r="D710" s="136" t="s">
        <v>227</v>
      </c>
      <c r="E710" s="154"/>
      <c r="F710" s="166"/>
      <c r="G710" s="136"/>
      <c r="H710" s="675"/>
      <c r="I710" s="610"/>
      <c r="J710" s="610"/>
      <c r="K710" s="650"/>
      <c r="L710" s="147">
        <v>2</v>
      </c>
      <c r="M710" s="147">
        <v>12</v>
      </c>
      <c r="N710" s="52" t="s">
        <v>436</v>
      </c>
      <c r="O710" s="36"/>
      <c r="P710" s="292"/>
      <c r="Q710" s="292"/>
      <c r="R710" s="292"/>
      <c r="S710" s="292"/>
    </row>
    <row r="711" spans="1:19" ht="15" customHeight="1">
      <c r="A711" s="44">
        <v>6</v>
      </c>
      <c r="B711" s="133" t="s">
        <v>496</v>
      </c>
      <c r="C711" s="136" t="s">
        <v>383</v>
      </c>
      <c r="D711" s="136" t="s">
        <v>233</v>
      </c>
      <c r="E711" s="154"/>
      <c r="F711" s="166"/>
      <c r="G711" s="136"/>
      <c r="H711" s="675"/>
      <c r="I711" s="610"/>
      <c r="J711" s="610"/>
      <c r="K711" s="650"/>
      <c r="L711" s="147">
        <v>2</v>
      </c>
      <c r="M711" s="147">
        <v>12</v>
      </c>
      <c r="N711" s="52" t="s">
        <v>436</v>
      </c>
      <c r="O711" s="36"/>
      <c r="P711" s="292"/>
      <c r="Q711" s="292"/>
      <c r="R711" s="292"/>
      <c r="S711" s="292"/>
    </row>
    <row r="712" spans="1:19" ht="15" customHeight="1">
      <c r="A712" s="44">
        <v>7</v>
      </c>
      <c r="B712" s="133" t="s">
        <v>312</v>
      </c>
      <c r="C712" s="136" t="s">
        <v>180</v>
      </c>
      <c r="D712" s="136" t="s">
        <v>231</v>
      </c>
      <c r="E712" s="154">
        <v>3</v>
      </c>
      <c r="F712" s="166">
        <v>5</v>
      </c>
      <c r="G712" s="136"/>
      <c r="H712" s="675"/>
      <c r="I712" s="610"/>
      <c r="J712" s="610"/>
      <c r="K712" s="650"/>
      <c r="L712" s="147">
        <v>2</v>
      </c>
      <c r="M712" s="147">
        <v>12</v>
      </c>
      <c r="N712" s="52" t="s">
        <v>436</v>
      </c>
      <c r="O712" s="36"/>
      <c r="P712" s="292"/>
      <c r="Q712" s="292"/>
      <c r="R712" s="292"/>
      <c r="S712" s="292"/>
    </row>
    <row r="713" spans="1:19" ht="15" customHeight="1">
      <c r="A713" s="44">
        <v>8</v>
      </c>
      <c r="B713" s="133" t="s">
        <v>489</v>
      </c>
      <c r="C713" s="136" t="s">
        <v>182</v>
      </c>
      <c r="D713" s="136" t="s">
        <v>182</v>
      </c>
      <c r="E713" s="154">
        <v>2</v>
      </c>
      <c r="F713" s="166">
        <v>1</v>
      </c>
      <c r="G713" s="136"/>
      <c r="H713" s="675"/>
      <c r="I713" s="610"/>
      <c r="J713" s="610"/>
      <c r="K713" s="650"/>
      <c r="L713" s="147">
        <v>2</v>
      </c>
      <c r="M713" s="147">
        <v>12</v>
      </c>
      <c r="N713" s="52" t="s">
        <v>436</v>
      </c>
      <c r="O713" s="36"/>
      <c r="P713" s="292"/>
      <c r="Q713" s="292"/>
      <c r="R713" s="292"/>
      <c r="S713" s="292"/>
    </row>
    <row r="714" spans="1:19" ht="15" customHeight="1">
      <c r="A714" s="44">
        <v>9</v>
      </c>
      <c r="B714" s="133" t="s">
        <v>491</v>
      </c>
      <c r="C714" s="136" t="s">
        <v>151</v>
      </c>
      <c r="D714" s="136" t="s">
        <v>227</v>
      </c>
      <c r="E714" s="154">
        <v>4</v>
      </c>
      <c r="F714" s="166">
        <v>5</v>
      </c>
      <c r="G714" s="136"/>
      <c r="H714" s="675"/>
      <c r="I714" s="610"/>
      <c r="J714" s="610"/>
      <c r="K714" s="650"/>
      <c r="L714" s="147">
        <v>2</v>
      </c>
      <c r="M714" s="147">
        <v>12</v>
      </c>
      <c r="N714" s="52" t="s">
        <v>436</v>
      </c>
      <c r="O714" s="36"/>
      <c r="P714" s="292"/>
      <c r="Q714" s="292"/>
      <c r="R714" s="292"/>
      <c r="S714" s="292"/>
    </row>
    <row r="715" spans="1:19" ht="15" customHeight="1">
      <c r="A715" s="44">
        <v>10</v>
      </c>
      <c r="B715" s="133" t="s">
        <v>490</v>
      </c>
      <c r="C715" s="136" t="s">
        <v>151</v>
      </c>
      <c r="D715" s="136" t="s">
        <v>227</v>
      </c>
      <c r="E715" s="154">
        <v>5</v>
      </c>
      <c r="F715" s="166">
        <v>4</v>
      </c>
      <c r="G715" s="136"/>
      <c r="H715" s="675"/>
      <c r="I715" s="610"/>
      <c r="J715" s="610"/>
      <c r="K715" s="650"/>
      <c r="L715" s="147">
        <v>2</v>
      </c>
      <c r="M715" s="147">
        <v>12</v>
      </c>
      <c r="N715" s="52" t="s">
        <v>436</v>
      </c>
      <c r="O715" s="36"/>
      <c r="P715" s="292"/>
      <c r="Q715" s="292"/>
      <c r="R715" s="292"/>
      <c r="S715" s="292"/>
    </row>
    <row r="716" spans="1:19" ht="15" customHeight="1">
      <c r="A716" s="44">
        <v>11</v>
      </c>
      <c r="B716" s="133" t="s">
        <v>244</v>
      </c>
      <c r="C716" s="136" t="s">
        <v>179</v>
      </c>
      <c r="D716" s="136" t="s">
        <v>181</v>
      </c>
      <c r="E716" s="154">
        <v>4</v>
      </c>
      <c r="F716" s="166">
        <v>2</v>
      </c>
      <c r="G716" s="136"/>
      <c r="H716" s="675"/>
      <c r="I716" s="610"/>
      <c r="J716" s="610"/>
      <c r="K716" s="650"/>
      <c r="L716" s="147">
        <v>2</v>
      </c>
      <c r="M716" s="147">
        <v>12</v>
      </c>
      <c r="N716" s="52" t="s">
        <v>436</v>
      </c>
      <c r="O716" s="36"/>
      <c r="P716" s="292"/>
      <c r="Q716" s="292"/>
      <c r="R716" s="292"/>
      <c r="S716" s="292"/>
    </row>
    <row r="717" spans="1:19" ht="13.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413"/>
      <c r="M717" s="292"/>
      <c r="N717" s="292"/>
      <c r="O717" s="36"/>
      <c r="P717" s="292"/>
      <c r="Q717" s="292"/>
      <c r="R717" s="292"/>
      <c r="S717" s="292"/>
    </row>
    <row r="718" spans="5:19" ht="15.75" thickBot="1">
      <c r="E718" s="83"/>
      <c r="F718" s="84"/>
      <c r="G718" s="50"/>
      <c r="H718" s="47"/>
      <c r="I718" s="111"/>
      <c r="J718" s="75"/>
      <c r="K718" s="115" t="s">
        <v>193</v>
      </c>
      <c r="L718" s="410"/>
      <c r="M718" s="296">
        <f>SUM(M707:M717)</f>
        <v>120</v>
      </c>
      <c r="O718" s="36"/>
      <c r="P718" s="292"/>
      <c r="Q718" s="292"/>
      <c r="R718" s="292"/>
      <c r="S718" s="292"/>
    </row>
    <row r="719" spans="1:19" s="57" customFormat="1" ht="15" customHeight="1">
      <c r="A719" s="54"/>
      <c r="B719" s="54"/>
      <c r="C719" s="54"/>
      <c r="D719" s="54"/>
      <c r="E719" s="54"/>
      <c r="F719" s="54"/>
      <c r="G719" s="54"/>
      <c r="H719" s="55"/>
      <c r="I719" s="299"/>
      <c r="J719" s="59"/>
      <c r="K719" s="56"/>
      <c r="L719" s="400"/>
      <c r="M719" s="56"/>
      <c r="N719" s="56"/>
      <c r="O719" s="292"/>
      <c r="P719" s="292"/>
      <c r="Q719" s="292"/>
      <c r="R719" s="292"/>
      <c r="S719" s="292"/>
    </row>
    <row r="720" spans="1:13" ht="21">
      <c r="A720" s="642" t="s">
        <v>400</v>
      </c>
      <c r="B720" s="642"/>
      <c r="C720" s="642"/>
      <c r="D720" s="642"/>
      <c r="E720" s="642"/>
      <c r="F720" s="642"/>
      <c r="G720" s="642"/>
      <c r="H720" s="642"/>
      <c r="I720" s="642"/>
      <c r="J720" s="642"/>
      <c r="K720" s="642"/>
      <c r="L720" s="642"/>
      <c r="M720" s="642"/>
    </row>
    <row r="721" spans="1:13" ht="81" customHeight="1">
      <c r="A721" s="623" t="s">
        <v>401</v>
      </c>
      <c r="B721" s="623"/>
      <c r="C721" s="623"/>
      <c r="D721" s="623"/>
      <c r="E721" s="623"/>
      <c r="F721" s="623"/>
      <c r="G721" s="623"/>
      <c r="H721" s="623"/>
      <c r="I721" s="623"/>
      <c r="J721" s="623"/>
      <c r="K721" s="623"/>
      <c r="L721" s="623"/>
      <c r="M721" s="623"/>
    </row>
    <row r="722" spans="1:19" s="57" customFormat="1" ht="15" customHeight="1">
      <c r="A722" s="54"/>
      <c r="B722" s="54"/>
      <c r="C722" s="54"/>
      <c r="D722" s="54"/>
      <c r="E722" s="54"/>
      <c r="F722" s="54"/>
      <c r="G722" s="54"/>
      <c r="H722" s="55"/>
      <c r="I722" s="299"/>
      <c r="J722" s="59"/>
      <c r="K722" s="56"/>
      <c r="L722" s="400"/>
      <c r="M722" s="56"/>
      <c r="N722" s="55"/>
      <c r="O722" s="36"/>
      <c r="P722" s="36"/>
      <c r="Q722" s="36"/>
      <c r="R722" s="36"/>
      <c r="S722" s="36"/>
    </row>
    <row r="723" spans="1:22" ht="53.25">
      <c r="A723" s="316" t="s">
        <v>132</v>
      </c>
      <c r="B723" s="316" t="s">
        <v>122</v>
      </c>
      <c r="C723" s="316" t="s">
        <v>131</v>
      </c>
      <c r="D723" s="316" t="s">
        <v>236</v>
      </c>
      <c r="E723" s="317" t="s">
        <v>165</v>
      </c>
      <c r="F723" s="318" t="s">
        <v>166</v>
      </c>
      <c r="G723" s="316" t="s">
        <v>278</v>
      </c>
      <c r="H723" s="316" t="s">
        <v>134</v>
      </c>
      <c r="I723" s="319" t="s">
        <v>133</v>
      </c>
      <c r="J723" s="320" t="s">
        <v>277</v>
      </c>
      <c r="K723" s="316" t="s">
        <v>128</v>
      </c>
      <c r="L723" s="401" t="s">
        <v>129</v>
      </c>
      <c r="M723" s="321" t="s">
        <v>187</v>
      </c>
      <c r="N723" s="329" t="s">
        <v>416</v>
      </c>
      <c r="O723" s="36"/>
      <c r="P723" s="36"/>
      <c r="Q723" s="36"/>
      <c r="R723" s="36"/>
      <c r="S723" s="36"/>
      <c r="T723" s="57"/>
      <c r="U723" s="57"/>
      <c r="V723" s="57"/>
    </row>
    <row r="724" spans="1:19" s="16" customFormat="1" ht="20.25" customHeight="1">
      <c r="A724" s="65">
        <v>13</v>
      </c>
      <c r="B724" s="66" t="s">
        <v>537</v>
      </c>
      <c r="C724" s="124">
        <f>SUM(M742)</f>
        <v>100</v>
      </c>
      <c r="D724" s="66" t="s">
        <v>536</v>
      </c>
      <c r="E724" s="109"/>
      <c r="F724" s="109"/>
      <c r="G724" s="52"/>
      <c r="H724" s="110"/>
      <c r="I724" s="85"/>
      <c r="J724" s="86"/>
      <c r="K724" s="57"/>
      <c r="L724" s="374"/>
      <c r="M724" s="53"/>
      <c r="N724" s="53"/>
      <c r="O724" s="36"/>
      <c r="P724" s="36"/>
      <c r="Q724" s="36"/>
      <c r="R724" s="36"/>
      <c r="S724" s="53"/>
    </row>
    <row r="725" spans="1:19" s="37" customFormat="1" ht="13.5" customHeight="1">
      <c r="A725" s="124"/>
      <c r="B725" s="40"/>
      <c r="C725" s="40"/>
      <c r="D725" s="40"/>
      <c r="E725" s="67"/>
      <c r="F725" s="117"/>
      <c r="G725" s="40"/>
      <c r="H725" s="149" t="s">
        <v>176</v>
      </c>
      <c r="I725" s="151" t="s">
        <v>813</v>
      </c>
      <c r="J725" s="150" t="s">
        <v>440</v>
      </c>
      <c r="K725" s="149" t="s">
        <v>476</v>
      </c>
      <c r="L725" s="147">
        <v>2</v>
      </c>
      <c r="M725" s="147" t="s">
        <v>474</v>
      </c>
      <c r="N725" s="39" t="s">
        <v>415</v>
      </c>
      <c r="O725" s="36"/>
      <c r="P725" s="36"/>
      <c r="Q725" s="36"/>
      <c r="R725" s="36"/>
      <c r="S725" s="359"/>
    </row>
    <row r="726" spans="1:19" s="37" customFormat="1" ht="13.5" customHeight="1">
      <c r="A726" s="44">
        <v>1</v>
      </c>
      <c r="B726" s="307" t="s">
        <v>360</v>
      </c>
      <c r="C726" s="308" t="s">
        <v>178</v>
      </c>
      <c r="D726" s="308" t="s">
        <v>274</v>
      </c>
      <c r="E726" s="309">
        <v>2</v>
      </c>
      <c r="F726" s="309">
        <v>6</v>
      </c>
      <c r="G726" s="44" t="s">
        <v>185</v>
      </c>
      <c r="H726" s="149" t="s">
        <v>176</v>
      </c>
      <c r="I726" s="303" t="s">
        <v>818</v>
      </c>
      <c r="J726" s="437" t="s">
        <v>819</v>
      </c>
      <c r="K726" s="149" t="s">
        <v>880</v>
      </c>
      <c r="L726" s="147">
        <v>3</v>
      </c>
      <c r="M726" s="147">
        <v>12</v>
      </c>
      <c r="N726" s="39"/>
      <c r="O726" s="36"/>
      <c r="P726" s="36"/>
      <c r="Q726" s="36"/>
      <c r="R726" s="36"/>
      <c r="S726" s="359"/>
    </row>
    <row r="727" spans="9:19" s="16" customFormat="1" ht="13.5">
      <c r="I727" s="624" t="s">
        <v>813</v>
      </c>
      <c r="J727" s="679" t="s">
        <v>440</v>
      </c>
      <c r="K727" s="149" t="s">
        <v>117</v>
      </c>
      <c r="L727" s="44">
        <v>3</v>
      </c>
      <c r="M727" s="44">
        <v>10</v>
      </c>
      <c r="N727" s="53"/>
      <c r="O727" s="36"/>
      <c r="P727" s="36"/>
      <c r="Q727" s="36"/>
      <c r="R727" s="36"/>
      <c r="S727" s="359"/>
    </row>
    <row r="728" spans="1:19" s="16" customFormat="1" ht="13.5">
      <c r="A728" s="52"/>
      <c r="B728" s="47"/>
      <c r="C728" s="52"/>
      <c r="D728" s="52"/>
      <c r="E728" s="52"/>
      <c r="F728" s="52"/>
      <c r="G728" s="39"/>
      <c r="H728" s="58"/>
      <c r="I728" s="609"/>
      <c r="J728" s="680"/>
      <c r="K728" s="149" t="s">
        <v>817</v>
      </c>
      <c r="L728" s="44">
        <v>2</v>
      </c>
      <c r="M728" s="44">
        <v>12</v>
      </c>
      <c r="N728" s="53"/>
      <c r="O728" s="36"/>
      <c r="P728" s="36"/>
      <c r="Q728" s="36"/>
      <c r="R728" s="36"/>
      <c r="S728" s="359"/>
    </row>
    <row r="729" spans="1:19" s="16" customFormat="1" ht="13.5">
      <c r="A729" s="52"/>
      <c r="B729" s="47"/>
      <c r="C729" s="52"/>
      <c r="D729" s="52"/>
      <c r="E729" s="52"/>
      <c r="F729" s="52"/>
      <c r="G729" s="39"/>
      <c r="H729" s="58"/>
      <c r="I729" s="58"/>
      <c r="J729" s="58"/>
      <c r="K729" s="58">
        <f>SUM(M726:M728)</f>
        <v>34</v>
      </c>
      <c r="L729" s="58"/>
      <c r="M729" s="58"/>
      <c r="N729" s="58"/>
      <c r="O729" s="36"/>
      <c r="P729" s="36"/>
      <c r="Q729" s="36"/>
      <c r="R729" s="36"/>
      <c r="S729" s="359"/>
    </row>
    <row r="730" spans="1:19" s="16" customFormat="1" ht="13.5">
      <c r="A730" s="44">
        <v>2</v>
      </c>
      <c r="B730" s="149" t="s">
        <v>814</v>
      </c>
      <c r="C730" s="44" t="s">
        <v>383</v>
      </c>
      <c r="D730" s="44" t="s">
        <v>233</v>
      </c>
      <c r="E730" s="157">
        <v>4</v>
      </c>
      <c r="F730" s="159">
        <v>2</v>
      </c>
      <c r="G730" s="44" t="s">
        <v>202</v>
      </c>
      <c r="H730" s="149" t="s">
        <v>176</v>
      </c>
      <c r="I730" s="624" t="s">
        <v>813</v>
      </c>
      <c r="J730" s="679" t="s">
        <v>440</v>
      </c>
      <c r="K730" s="149" t="s">
        <v>881</v>
      </c>
      <c r="L730" s="44">
        <v>3</v>
      </c>
      <c r="M730" s="44">
        <v>10</v>
      </c>
      <c r="N730" s="53"/>
      <c r="O730" s="36"/>
      <c r="P730" s="36"/>
      <c r="Q730" s="36"/>
      <c r="R730" s="36"/>
      <c r="S730" s="359"/>
    </row>
    <row r="731" spans="1:19" s="16" customFormat="1" ht="13.5">
      <c r="A731" s="52"/>
      <c r="B731" s="47"/>
      <c r="C731" s="52"/>
      <c r="D731" s="52"/>
      <c r="E731" s="52"/>
      <c r="F731" s="52"/>
      <c r="G731" s="39"/>
      <c r="H731" s="58"/>
      <c r="I731" s="609"/>
      <c r="J731" s="680"/>
      <c r="K731" s="149" t="s">
        <v>817</v>
      </c>
      <c r="L731" s="44">
        <v>2</v>
      </c>
      <c r="M731" s="44">
        <v>12</v>
      </c>
      <c r="N731" s="53"/>
      <c r="O731" s="36"/>
      <c r="P731" s="36"/>
      <c r="Q731" s="36"/>
      <c r="R731" s="36"/>
      <c r="S731" s="359"/>
    </row>
    <row r="732" spans="1:19" s="16" customFormat="1" ht="13.5">
      <c r="A732" s="52"/>
      <c r="B732" s="47"/>
      <c r="C732" s="52"/>
      <c r="D732" s="52"/>
      <c r="E732" s="52"/>
      <c r="F732" s="52"/>
      <c r="G732" s="39"/>
      <c r="H732" s="58"/>
      <c r="I732" s="58"/>
      <c r="J732" s="58"/>
      <c r="K732" s="58">
        <f>SUM(M730:M731)</f>
        <v>22</v>
      </c>
      <c r="L732" s="58"/>
      <c r="M732" s="58"/>
      <c r="N732" s="58"/>
      <c r="O732" s="36"/>
      <c r="P732" s="36"/>
      <c r="Q732" s="36"/>
      <c r="R732" s="36"/>
      <c r="S732" s="359"/>
    </row>
    <row r="733" spans="1:19" s="16" customFormat="1" ht="13.5">
      <c r="A733" s="44">
        <v>3</v>
      </c>
      <c r="B733" s="149" t="s">
        <v>306</v>
      </c>
      <c r="C733" s="44" t="s">
        <v>179</v>
      </c>
      <c r="D733" s="44" t="s">
        <v>164</v>
      </c>
      <c r="E733" s="157">
        <v>3</v>
      </c>
      <c r="F733" s="159">
        <v>2</v>
      </c>
      <c r="G733" s="44" t="s">
        <v>202</v>
      </c>
      <c r="H733" s="149" t="s">
        <v>176</v>
      </c>
      <c r="I733" s="624" t="s">
        <v>813</v>
      </c>
      <c r="J733" s="679" t="s">
        <v>440</v>
      </c>
      <c r="K733" s="149" t="s">
        <v>882</v>
      </c>
      <c r="L733" s="44">
        <v>6</v>
      </c>
      <c r="M733" s="44">
        <v>4</v>
      </c>
      <c r="N733" s="53"/>
      <c r="O733" s="36"/>
      <c r="P733" s="36"/>
      <c r="Q733" s="36"/>
      <c r="R733" s="36"/>
      <c r="S733" s="359"/>
    </row>
    <row r="734" spans="1:19" s="16" customFormat="1" ht="13.5">
      <c r="A734" s="52"/>
      <c r="B734" s="47"/>
      <c r="C734" s="52"/>
      <c r="D734" s="52"/>
      <c r="E734" s="52"/>
      <c r="F734" s="52"/>
      <c r="G734" s="39"/>
      <c r="H734" s="58"/>
      <c r="I734" s="609"/>
      <c r="J734" s="680"/>
      <c r="K734" s="149" t="s">
        <v>817</v>
      </c>
      <c r="L734" s="44">
        <v>2</v>
      </c>
      <c r="M734" s="44">
        <v>12</v>
      </c>
      <c r="N734" s="53"/>
      <c r="O734" s="36"/>
      <c r="P734" s="36"/>
      <c r="Q734" s="36"/>
      <c r="R734" s="36"/>
      <c r="S734" s="359"/>
    </row>
    <row r="735" spans="1:19" s="16" customFormat="1" ht="13.5">
      <c r="A735" s="52"/>
      <c r="B735" s="47"/>
      <c r="C735" s="52"/>
      <c r="D735" s="52"/>
      <c r="E735" s="52"/>
      <c r="F735" s="52"/>
      <c r="G735" s="39"/>
      <c r="H735" s="58"/>
      <c r="I735" s="58"/>
      <c r="J735" s="58"/>
      <c r="K735" s="58">
        <f>SUM(M733:M734)</f>
        <v>16</v>
      </c>
      <c r="L735" s="58"/>
      <c r="M735" s="58"/>
      <c r="N735" s="58"/>
      <c r="O735" s="36"/>
      <c r="P735" s="36"/>
      <c r="Q735" s="36"/>
      <c r="R735" s="36"/>
      <c r="S735" s="359"/>
    </row>
    <row r="736" spans="1:19" s="16" customFormat="1" ht="13.5">
      <c r="A736" s="44">
        <v>4</v>
      </c>
      <c r="B736" s="149" t="s">
        <v>307</v>
      </c>
      <c r="C736" s="44" t="s">
        <v>182</v>
      </c>
      <c r="D736" s="44" t="s">
        <v>182</v>
      </c>
      <c r="E736" s="44">
        <v>4</v>
      </c>
      <c r="F736" s="44">
        <v>1</v>
      </c>
      <c r="G736" s="44" t="s">
        <v>202</v>
      </c>
      <c r="H736" s="149" t="s">
        <v>176</v>
      </c>
      <c r="I736" s="624" t="s">
        <v>813</v>
      </c>
      <c r="J736" s="679" t="s">
        <v>440</v>
      </c>
      <c r="K736" s="149" t="s">
        <v>883</v>
      </c>
      <c r="L736" s="44">
        <v>6</v>
      </c>
      <c r="M736" s="44">
        <v>4</v>
      </c>
      <c r="N736" s="53"/>
      <c r="O736" s="36"/>
      <c r="P736" s="36"/>
      <c r="Q736" s="36"/>
      <c r="R736" s="36"/>
      <c r="S736" s="359"/>
    </row>
    <row r="737" spans="1:19" s="16" customFormat="1" ht="13.5">
      <c r="A737" s="36"/>
      <c r="B737" s="118"/>
      <c r="C737" s="36"/>
      <c r="D737" s="36"/>
      <c r="E737" s="175"/>
      <c r="F737" s="176"/>
      <c r="G737" s="36"/>
      <c r="H737" s="118"/>
      <c r="I737" s="609"/>
      <c r="J737" s="680"/>
      <c r="K737" s="149" t="s">
        <v>817</v>
      </c>
      <c r="L737" s="44">
        <v>2</v>
      </c>
      <c r="M737" s="44">
        <v>12</v>
      </c>
      <c r="N737" s="53"/>
      <c r="O737" s="36"/>
      <c r="P737" s="36"/>
      <c r="Q737" s="36"/>
      <c r="R737" s="36"/>
      <c r="S737" s="359"/>
    </row>
    <row r="738" spans="1:19" s="16" customFormat="1" ht="13.5">
      <c r="A738" s="36"/>
      <c r="B738" s="118"/>
      <c r="C738" s="36"/>
      <c r="D738" s="36"/>
      <c r="E738" s="175"/>
      <c r="F738" s="176"/>
      <c r="G738" s="36"/>
      <c r="H738" s="118"/>
      <c r="I738" s="45"/>
      <c r="J738" s="509"/>
      <c r="K738" s="118">
        <f>SUM(M736:M737)</f>
        <v>16</v>
      </c>
      <c r="L738" s="36"/>
      <c r="M738" s="36"/>
      <c r="N738" s="53"/>
      <c r="O738" s="36"/>
      <c r="P738" s="36"/>
      <c r="Q738" s="36"/>
      <c r="R738" s="36"/>
      <c r="S738" s="359"/>
    </row>
    <row r="739" spans="1:19" s="16" customFormat="1" ht="13.5">
      <c r="A739" s="44">
        <v>5</v>
      </c>
      <c r="B739" s="149" t="s">
        <v>815</v>
      </c>
      <c r="C739" s="44" t="s">
        <v>214</v>
      </c>
      <c r="D739" s="44" t="s">
        <v>222</v>
      </c>
      <c r="E739" s="157">
        <v>1</v>
      </c>
      <c r="F739" s="159">
        <v>1</v>
      </c>
      <c r="G739" s="44" t="s">
        <v>202</v>
      </c>
      <c r="H739" s="149" t="s">
        <v>176</v>
      </c>
      <c r="I739" s="303" t="s">
        <v>813</v>
      </c>
      <c r="J739" s="150" t="s">
        <v>440</v>
      </c>
      <c r="K739" s="149" t="s">
        <v>817</v>
      </c>
      <c r="L739" s="44">
        <v>2</v>
      </c>
      <c r="M739" s="44">
        <v>12</v>
      </c>
      <c r="N739" s="53"/>
      <c r="O739" s="36"/>
      <c r="P739" s="36"/>
      <c r="Q739" s="36"/>
      <c r="R739" s="36"/>
      <c r="S739" s="359"/>
    </row>
    <row r="740" spans="1:19" s="16" customFormat="1" ht="13.5">
      <c r="A740" s="52"/>
      <c r="B740" s="47"/>
      <c r="C740" s="52"/>
      <c r="D740" s="52"/>
      <c r="E740" s="52"/>
      <c r="F740" s="52"/>
      <c r="G740" s="39"/>
      <c r="H740" s="58"/>
      <c r="I740" s="151" t="s">
        <v>439</v>
      </c>
      <c r="J740" s="150" t="s">
        <v>816</v>
      </c>
      <c r="K740" s="149" t="s">
        <v>883</v>
      </c>
      <c r="L740" s="44">
        <v>4</v>
      </c>
      <c r="M740" s="44" t="s">
        <v>152</v>
      </c>
      <c r="N740" s="53"/>
      <c r="O740" s="36"/>
      <c r="P740" s="36"/>
      <c r="Q740" s="36"/>
      <c r="R740" s="36"/>
      <c r="S740" s="359"/>
    </row>
    <row r="741" spans="1:19" s="16" customFormat="1" ht="13.5">
      <c r="A741" s="52"/>
      <c r="B741" s="47"/>
      <c r="C741" s="52"/>
      <c r="D741" s="52"/>
      <c r="E741" s="52"/>
      <c r="F741" s="52"/>
      <c r="G741" s="39"/>
      <c r="H741" s="58"/>
      <c r="I741" s="58"/>
      <c r="J741" s="58"/>
      <c r="K741" s="58">
        <f>SUM(M739:M740)</f>
        <v>12</v>
      </c>
      <c r="L741" s="58"/>
      <c r="M741" s="58"/>
      <c r="N741" s="58"/>
      <c r="O741" s="58"/>
      <c r="P741" s="36"/>
      <c r="Q741" s="36"/>
      <c r="R741" s="36"/>
      <c r="S741" s="359"/>
    </row>
    <row r="742" spans="5:19" ht="15.75" thickBot="1">
      <c r="E742" s="83"/>
      <c r="F742" s="84"/>
      <c r="G742" s="50"/>
      <c r="H742" s="47"/>
      <c r="I742" s="111"/>
      <c r="J742" s="75"/>
      <c r="K742" s="115" t="s">
        <v>193</v>
      </c>
      <c r="L742" s="410"/>
      <c r="M742" s="296">
        <f>SUM(M726:M741)</f>
        <v>100</v>
      </c>
      <c r="O742" s="36"/>
      <c r="P742" s="36"/>
      <c r="Q742" s="36"/>
      <c r="R742" s="36"/>
      <c r="S742" s="359"/>
    </row>
    <row r="743" spans="1:19" s="57" customFormat="1" ht="15" customHeight="1">
      <c r="A743" s="54"/>
      <c r="B743" s="54"/>
      <c r="C743" s="54"/>
      <c r="D743" s="54"/>
      <c r="E743" s="54"/>
      <c r="F743" s="54"/>
      <c r="G743" s="54"/>
      <c r="H743" s="55"/>
      <c r="I743" s="299"/>
      <c r="J743" s="59"/>
      <c r="K743" s="56"/>
      <c r="L743" s="400"/>
      <c r="M743" s="56"/>
      <c r="N743" s="56"/>
      <c r="O743" s="292"/>
      <c r="P743" s="292"/>
      <c r="Q743" s="292"/>
      <c r="R743" s="292"/>
      <c r="S743" s="292"/>
    </row>
    <row r="744" spans="1:13" ht="20.25" customHeight="1" hidden="1">
      <c r="A744" s="279" t="s">
        <v>400</v>
      </c>
      <c r="B744" s="279"/>
      <c r="C744" s="279"/>
      <c r="D744" s="279"/>
      <c r="E744" s="279"/>
      <c r="F744" s="279"/>
      <c r="G744" s="279"/>
      <c r="H744" s="279"/>
      <c r="I744" s="279"/>
      <c r="J744" s="279"/>
      <c r="K744" s="279"/>
      <c r="L744" s="279"/>
      <c r="M744" s="279"/>
    </row>
    <row r="745" spans="1:13" ht="81" customHeight="1" hidden="1">
      <c r="A745" s="102" t="s">
        <v>401</v>
      </c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</row>
    <row r="746" spans="1:19" s="57" customFormat="1" ht="15" customHeight="1" hidden="1">
      <c r="A746" s="54"/>
      <c r="B746" s="54"/>
      <c r="C746" s="54"/>
      <c r="D746" s="54"/>
      <c r="E746" s="54"/>
      <c r="F746" s="54"/>
      <c r="G746" s="54"/>
      <c r="H746" s="55"/>
      <c r="I746" s="299"/>
      <c r="J746" s="59"/>
      <c r="K746" s="56"/>
      <c r="L746" s="400"/>
      <c r="M746" s="56"/>
      <c r="N746" s="55"/>
      <c r="O746" s="36"/>
      <c r="P746" s="36"/>
      <c r="Q746" s="36"/>
      <c r="R746" s="36"/>
      <c r="S746" s="36"/>
    </row>
    <row r="747" spans="1:22" ht="53.25" hidden="1">
      <c r="A747" s="316" t="s">
        <v>132</v>
      </c>
      <c r="B747" s="316" t="s">
        <v>122</v>
      </c>
      <c r="C747" s="316" t="s">
        <v>131</v>
      </c>
      <c r="D747" s="316" t="s">
        <v>236</v>
      </c>
      <c r="E747" s="317" t="s">
        <v>165</v>
      </c>
      <c r="F747" s="318" t="s">
        <v>166</v>
      </c>
      <c r="G747" s="316" t="s">
        <v>278</v>
      </c>
      <c r="H747" s="316" t="s">
        <v>134</v>
      </c>
      <c r="I747" s="319" t="s">
        <v>133</v>
      </c>
      <c r="J747" s="320" t="s">
        <v>277</v>
      </c>
      <c r="K747" s="316" t="s">
        <v>128</v>
      </c>
      <c r="L747" s="401" t="s">
        <v>129</v>
      </c>
      <c r="M747" s="321" t="s">
        <v>187</v>
      </c>
      <c r="N747" s="329" t="s">
        <v>416</v>
      </c>
      <c r="O747" s="327" t="s">
        <v>417</v>
      </c>
      <c r="P747" s="384" t="s">
        <v>419</v>
      </c>
      <c r="Q747" s="384" t="s">
        <v>420</v>
      </c>
      <c r="R747" s="384" t="s">
        <v>421</v>
      </c>
      <c r="S747" s="36"/>
      <c r="T747" s="57"/>
      <c r="U747" s="57"/>
      <c r="V747" s="57"/>
    </row>
    <row r="748" spans="1:19" ht="53.25">
      <c r="A748" s="316" t="s">
        <v>132</v>
      </c>
      <c r="B748" s="316" t="s">
        <v>122</v>
      </c>
      <c r="C748" s="316" t="s">
        <v>131</v>
      </c>
      <c r="D748" s="316" t="s">
        <v>236</v>
      </c>
      <c r="E748" s="317" t="s">
        <v>165</v>
      </c>
      <c r="F748" s="318" t="s">
        <v>166</v>
      </c>
      <c r="G748" s="316" t="s">
        <v>278</v>
      </c>
      <c r="H748" s="316" t="s">
        <v>134</v>
      </c>
      <c r="I748" s="319" t="s">
        <v>133</v>
      </c>
      <c r="J748" s="320" t="s">
        <v>277</v>
      </c>
      <c r="K748" s="316" t="s">
        <v>128</v>
      </c>
      <c r="L748" s="401" t="s">
        <v>129</v>
      </c>
      <c r="M748" s="321" t="s">
        <v>187</v>
      </c>
      <c r="N748" s="329" t="s">
        <v>416</v>
      </c>
      <c r="O748" s="327" t="s">
        <v>417</v>
      </c>
      <c r="P748" s="319" t="s">
        <v>419</v>
      </c>
      <c r="Q748" s="319" t="s">
        <v>420</v>
      </c>
      <c r="R748" s="319" t="s">
        <v>421</v>
      </c>
      <c r="S748" s="358" t="s">
        <v>418</v>
      </c>
    </row>
    <row r="749" spans="1:19" ht="20.25">
      <c r="A749" s="65">
        <v>14</v>
      </c>
      <c r="B749" s="424" t="s">
        <v>537</v>
      </c>
      <c r="C749" s="425">
        <f>SUM(M754)</f>
        <v>75</v>
      </c>
      <c r="D749" s="424" t="s">
        <v>545</v>
      </c>
      <c r="E749" s="426"/>
      <c r="F749" s="427"/>
      <c r="G749" s="383"/>
      <c r="H749" s="40"/>
      <c r="I749" s="111"/>
      <c r="J749" s="75"/>
      <c r="K749" s="75"/>
      <c r="L749" s="94"/>
      <c r="M749" s="181"/>
      <c r="N749" s="56"/>
      <c r="O749" s="292"/>
      <c r="P749" s="292"/>
      <c r="Q749" s="292"/>
      <c r="R749" s="292"/>
      <c r="S749" s="292"/>
    </row>
    <row r="750" spans="1:19" s="37" customFormat="1" ht="41.25">
      <c r="A750" s="136">
        <v>1</v>
      </c>
      <c r="B750" s="149" t="s">
        <v>494</v>
      </c>
      <c r="C750" s="44" t="s">
        <v>504</v>
      </c>
      <c r="D750" s="44" t="s">
        <v>231</v>
      </c>
      <c r="E750" s="157"/>
      <c r="F750" s="159"/>
      <c r="G750" s="428"/>
      <c r="H750" s="133" t="s">
        <v>505</v>
      </c>
      <c r="I750" s="151" t="s">
        <v>506</v>
      </c>
      <c r="J750" s="167" t="s">
        <v>499</v>
      </c>
      <c r="K750" s="133"/>
      <c r="L750" s="378">
        <v>2</v>
      </c>
      <c r="M750" s="44">
        <v>75</v>
      </c>
      <c r="N750" s="56"/>
      <c r="O750" s="353">
        <v>12</v>
      </c>
      <c r="P750" s="360"/>
      <c r="Q750" s="361">
        <v>1</v>
      </c>
      <c r="R750" s="362"/>
      <c r="S750" s="292"/>
    </row>
    <row r="751" spans="1:19" s="37" customFormat="1" ht="30" customHeight="1">
      <c r="A751" s="55"/>
      <c r="B751" s="57"/>
      <c r="C751" s="55"/>
      <c r="D751" s="57"/>
      <c r="E751" s="57"/>
      <c r="F751" s="57"/>
      <c r="G751" s="57"/>
      <c r="H751" s="133" t="s">
        <v>505</v>
      </c>
      <c r="I751" s="151" t="s">
        <v>508</v>
      </c>
      <c r="J751" s="167" t="s">
        <v>507</v>
      </c>
      <c r="K751" s="133"/>
      <c r="L751" s="378"/>
      <c r="M751" s="44"/>
      <c r="N751" s="56"/>
      <c r="O751" s="353">
        <v>3</v>
      </c>
      <c r="P751" s="360"/>
      <c r="Q751" s="361"/>
      <c r="R751" s="362"/>
      <c r="S751" s="292"/>
    </row>
    <row r="752" spans="1:19" s="37" customFormat="1" ht="30" customHeight="1">
      <c r="A752" s="55"/>
      <c r="B752" s="57"/>
      <c r="C752" s="55"/>
      <c r="D752" s="57"/>
      <c r="E752" s="57"/>
      <c r="F752" s="57"/>
      <c r="G752" s="57"/>
      <c r="H752" s="133" t="s">
        <v>505</v>
      </c>
      <c r="I752" s="151" t="s">
        <v>509</v>
      </c>
      <c r="J752" s="167" t="s">
        <v>510</v>
      </c>
      <c r="K752" s="133"/>
      <c r="L752" s="378"/>
      <c r="M752" s="44"/>
      <c r="N752" s="56"/>
      <c r="O752" s="353">
        <v>4</v>
      </c>
      <c r="P752" s="360"/>
      <c r="Q752" s="361"/>
      <c r="R752" s="362"/>
      <c r="S752" s="292"/>
    </row>
    <row r="753" spans="1:19" s="37" customFormat="1" ht="30" customHeight="1" thickBot="1">
      <c r="A753" s="55"/>
      <c r="B753" s="57"/>
      <c r="C753" s="55"/>
      <c r="D753" s="57"/>
      <c r="E753" s="57"/>
      <c r="F753" s="57"/>
      <c r="G753" s="57"/>
      <c r="H753" s="133" t="s">
        <v>505</v>
      </c>
      <c r="I753" s="355" t="s">
        <v>511</v>
      </c>
      <c r="J753" s="167" t="s">
        <v>512</v>
      </c>
      <c r="K753" s="133" t="s">
        <v>513</v>
      </c>
      <c r="L753" s="378">
        <v>2</v>
      </c>
      <c r="M753" s="44" t="s">
        <v>152</v>
      </c>
      <c r="N753" s="56"/>
      <c r="O753" s="376"/>
      <c r="P753" s="360"/>
      <c r="Q753" s="361"/>
      <c r="R753" s="362"/>
      <c r="S753" s="323">
        <v>3</v>
      </c>
    </row>
    <row r="754" spans="1:19" s="37" customFormat="1" ht="15.75" thickBot="1">
      <c r="A754" s="77"/>
      <c r="B754" s="78"/>
      <c r="C754" s="77"/>
      <c r="D754" s="129"/>
      <c r="E754" s="79"/>
      <c r="F754" s="80"/>
      <c r="G754" s="39"/>
      <c r="H754" s="15"/>
      <c r="I754" s="73"/>
      <c r="J754" s="75"/>
      <c r="K754" s="130" t="s">
        <v>195</v>
      </c>
      <c r="L754" s="406"/>
      <c r="M754" s="164">
        <v>75</v>
      </c>
      <c r="N754" s="39"/>
      <c r="O754" s="376"/>
      <c r="P754" s="359"/>
      <c r="Q754" s="359"/>
      <c r="R754" s="359"/>
      <c r="S754" s="359"/>
    </row>
    <row r="755" spans="7:19" ht="13.5">
      <c r="G755" s="39"/>
      <c r="J755" s="75"/>
      <c r="K755" s="87" t="s">
        <v>250</v>
      </c>
      <c r="L755" s="407"/>
      <c r="M755" s="297"/>
      <c r="O755" s="354">
        <v>4</v>
      </c>
      <c r="P755" s="324"/>
      <c r="Q755" s="325">
        <v>1</v>
      </c>
      <c r="R755" s="326"/>
      <c r="S755" s="323">
        <v>3</v>
      </c>
    </row>
    <row r="756" spans="7:19" ht="15">
      <c r="G756" s="77"/>
      <c r="I756" s="73"/>
      <c r="J756" s="81"/>
      <c r="K756" s="81"/>
      <c r="L756" s="419"/>
      <c r="N756" s="47"/>
      <c r="O756" s="16"/>
      <c r="P756" s="16"/>
      <c r="Q756" s="16"/>
      <c r="R756" s="16"/>
      <c r="S756" s="16"/>
    </row>
    <row r="757" spans="1:19" ht="20.25">
      <c r="A757" s="65">
        <v>15</v>
      </c>
      <c r="B757" s="424" t="s">
        <v>537</v>
      </c>
      <c r="C757" s="504">
        <f>SUM(M765)</f>
        <v>64</v>
      </c>
      <c r="D757" s="424" t="s">
        <v>885</v>
      </c>
      <c r="E757" s="426"/>
      <c r="F757" s="427"/>
      <c r="G757" s="50"/>
      <c r="H757" s="40"/>
      <c r="I757" s="111"/>
      <c r="J757" s="75"/>
      <c r="K757" s="75"/>
      <c r="L757" s="94"/>
      <c r="M757" s="181"/>
      <c r="N757" s="84"/>
      <c r="O757" s="181"/>
      <c r="P757" s="181"/>
      <c r="Q757" s="181"/>
      <c r="R757" s="181"/>
      <c r="S757" s="181"/>
    </row>
    <row r="758" spans="1:14" ht="53.25">
      <c r="A758" s="316" t="s">
        <v>132</v>
      </c>
      <c r="B758" s="316" t="s">
        <v>122</v>
      </c>
      <c r="C758" s="316" t="s">
        <v>131</v>
      </c>
      <c r="D758" s="316" t="s">
        <v>236</v>
      </c>
      <c r="E758" s="317" t="s">
        <v>165</v>
      </c>
      <c r="F758" s="318" t="s">
        <v>166</v>
      </c>
      <c r="G758" s="316" t="s">
        <v>278</v>
      </c>
      <c r="H758" s="316" t="s">
        <v>134</v>
      </c>
      <c r="I758" s="319" t="s">
        <v>133</v>
      </c>
      <c r="J758" s="320" t="s">
        <v>277</v>
      </c>
      <c r="K758" s="316" t="s">
        <v>128</v>
      </c>
      <c r="L758" s="401" t="s">
        <v>129</v>
      </c>
      <c r="M758" s="321" t="s">
        <v>187</v>
      </c>
      <c r="N758" s="329" t="s">
        <v>416</v>
      </c>
    </row>
    <row r="759" spans="1:19" ht="13.5">
      <c r="A759" s="136">
        <v>1</v>
      </c>
      <c r="B759" s="149" t="s">
        <v>307</v>
      </c>
      <c r="C759" s="44" t="s">
        <v>182</v>
      </c>
      <c r="D759" s="44" t="s">
        <v>182</v>
      </c>
      <c r="E759" s="44">
        <v>4</v>
      </c>
      <c r="F759" s="44">
        <v>1</v>
      </c>
      <c r="G759" s="177"/>
      <c r="H759" s="151" t="s">
        <v>215</v>
      </c>
      <c r="I759" s="151" t="s">
        <v>267</v>
      </c>
      <c r="J759" s="140" t="s">
        <v>422</v>
      </c>
      <c r="K759" s="138" t="s">
        <v>414</v>
      </c>
      <c r="L759" s="378">
        <v>3</v>
      </c>
      <c r="M759" s="44">
        <v>45</v>
      </c>
      <c r="N759" s="52" t="s">
        <v>415</v>
      </c>
      <c r="O759" s="322">
        <v>1</v>
      </c>
      <c r="P759" s="324"/>
      <c r="Q759" s="325"/>
      <c r="R759" s="326">
        <v>1</v>
      </c>
      <c r="S759" s="96"/>
    </row>
    <row r="760" spans="2:19" ht="13.5">
      <c r="B760" s="16"/>
      <c r="C760" s="53"/>
      <c r="D760" s="53"/>
      <c r="E760" s="92"/>
      <c r="F760" s="181"/>
      <c r="G760" s="53"/>
      <c r="H760" s="16"/>
      <c r="J760" s="96"/>
      <c r="K760" s="96"/>
      <c r="L760" s="408"/>
      <c r="N760" s="47"/>
      <c r="O760" s="379"/>
      <c r="P760" s="16"/>
      <c r="Q760" s="16"/>
      <c r="R760" s="16"/>
      <c r="S760" s="96"/>
    </row>
    <row r="761" spans="1:19" ht="27">
      <c r="A761" s="136">
        <v>2</v>
      </c>
      <c r="B761" s="149" t="s">
        <v>423</v>
      </c>
      <c r="C761" s="44" t="s">
        <v>180</v>
      </c>
      <c r="D761" s="44" t="s">
        <v>231</v>
      </c>
      <c r="E761" s="44">
        <v>2</v>
      </c>
      <c r="F761" s="44">
        <v>4</v>
      </c>
      <c r="G761" s="177"/>
      <c r="H761" s="151" t="s">
        <v>215</v>
      </c>
      <c r="I761" s="151" t="s">
        <v>424</v>
      </c>
      <c r="J761" s="140">
        <v>40999</v>
      </c>
      <c r="K761" s="138" t="s">
        <v>425</v>
      </c>
      <c r="L761" s="378">
        <v>3</v>
      </c>
      <c r="M761" s="44" t="s">
        <v>152</v>
      </c>
      <c r="N761" s="52" t="s">
        <v>415</v>
      </c>
      <c r="O761" s="322">
        <v>1</v>
      </c>
      <c r="P761" s="324"/>
      <c r="Q761" s="325"/>
      <c r="R761" s="326">
        <v>1</v>
      </c>
      <c r="S761" s="96"/>
    </row>
    <row r="762" spans="2:19" ht="13.5">
      <c r="B762" s="16"/>
      <c r="C762" s="53"/>
      <c r="D762" s="53"/>
      <c r="E762" s="92"/>
      <c r="F762" s="181"/>
      <c r="G762" s="53"/>
      <c r="H762" s="16"/>
      <c r="J762" s="96"/>
      <c r="K762" s="96"/>
      <c r="L762" s="408"/>
      <c r="M762" s="295"/>
      <c r="N762" s="96"/>
      <c r="O762" s="380"/>
      <c r="P762" s="96"/>
      <c r="Q762" s="96"/>
      <c r="R762" s="96"/>
      <c r="S762" s="96"/>
    </row>
    <row r="763" spans="1:19" ht="30" customHeight="1">
      <c r="A763" s="136">
        <v>3</v>
      </c>
      <c r="B763" s="149" t="s">
        <v>449</v>
      </c>
      <c r="C763" s="435" t="s">
        <v>179</v>
      </c>
      <c r="D763" s="435" t="s">
        <v>164</v>
      </c>
      <c r="E763" s="435" t="s">
        <v>246</v>
      </c>
      <c r="F763" s="435">
        <v>2</v>
      </c>
      <c r="G763" s="435"/>
      <c r="H763" s="151" t="s">
        <v>215</v>
      </c>
      <c r="I763" s="151" t="s">
        <v>450</v>
      </c>
      <c r="J763" s="336" t="s">
        <v>451</v>
      </c>
      <c r="K763" s="138" t="s">
        <v>452</v>
      </c>
      <c r="L763" s="378">
        <v>3</v>
      </c>
      <c r="M763" s="44">
        <v>19</v>
      </c>
      <c r="N763" s="52" t="s">
        <v>415</v>
      </c>
      <c r="O763" s="322">
        <v>1</v>
      </c>
      <c r="P763" s="324"/>
      <c r="Q763" s="325"/>
      <c r="R763" s="326">
        <v>1</v>
      </c>
      <c r="S763" s="96"/>
    </row>
    <row r="764" spans="1:13" ht="14.25" customHeight="1" thickBot="1">
      <c r="A764" s="45"/>
      <c r="B764" s="45"/>
      <c r="C764" s="292"/>
      <c r="D764" s="45"/>
      <c r="E764" s="45"/>
      <c r="F764" s="45"/>
      <c r="G764" s="45"/>
      <c r="H764" s="45"/>
      <c r="I764" s="45"/>
      <c r="J764" s="338"/>
      <c r="K764" s="62"/>
      <c r="L764" s="374"/>
      <c r="M764" s="36"/>
    </row>
    <row r="765" spans="1:19" s="37" customFormat="1" ht="15.75" thickBot="1">
      <c r="A765" s="77"/>
      <c r="B765" s="78"/>
      <c r="C765" s="77"/>
      <c r="D765" s="129"/>
      <c r="E765" s="79"/>
      <c r="F765" s="80"/>
      <c r="G765" s="39"/>
      <c r="H765" s="15"/>
      <c r="I765" s="73"/>
      <c r="J765" s="75"/>
      <c r="K765" s="130" t="s">
        <v>195</v>
      </c>
      <c r="L765" s="406"/>
      <c r="M765" s="164">
        <f>SUM(M759:M764)</f>
        <v>64</v>
      </c>
      <c r="N765" s="39"/>
      <c r="O765" s="294"/>
      <c r="P765" s="294"/>
      <c r="Q765" s="294"/>
      <c r="R765" s="294"/>
      <c r="S765" s="294"/>
    </row>
    <row r="766" spans="7:19" ht="13.5">
      <c r="G766" s="39"/>
      <c r="J766" s="75"/>
      <c r="K766" s="87" t="s">
        <v>250</v>
      </c>
      <c r="L766" s="407"/>
      <c r="M766" s="297"/>
      <c r="O766" s="322">
        <f>SUM(O759:O765)</f>
        <v>3</v>
      </c>
      <c r="P766" s="326">
        <f>SUM(P759:P765)</f>
        <v>0</v>
      </c>
      <c r="Q766" s="326">
        <f>SUM(Q759:Q765)</f>
        <v>0</v>
      </c>
      <c r="R766" s="326">
        <f>SUM(R759:R765)</f>
        <v>3</v>
      </c>
      <c r="S766" s="294"/>
    </row>
    <row r="767" spans="7:19" ht="15">
      <c r="G767" s="77"/>
      <c r="I767" s="73"/>
      <c r="J767" s="81"/>
      <c r="K767" s="81"/>
      <c r="L767" s="419"/>
      <c r="N767" s="47"/>
      <c r="O767" s="16"/>
      <c r="P767" s="16"/>
      <c r="Q767" s="16"/>
      <c r="R767" s="16"/>
      <c r="S767" s="16"/>
    </row>
    <row r="768" spans="1:19" s="37" customFormat="1" ht="20.25">
      <c r="A768" s="65">
        <v>16</v>
      </c>
      <c r="B768" s="66" t="s">
        <v>537</v>
      </c>
      <c r="C768" s="109">
        <f>SUM(M775)</f>
        <v>52</v>
      </c>
      <c r="D768" s="66" t="s">
        <v>538</v>
      </c>
      <c r="E768" s="109"/>
      <c r="F768" s="109"/>
      <c r="G768" s="109"/>
      <c r="H768" s="110"/>
      <c r="I768" s="293"/>
      <c r="J768" s="110"/>
      <c r="K768" s="110"/>
      <c r="L768" s="409"/>
      <c r="M768" s="381"/>
      <c r="N768" s="293"/>
      <c r="O768" s="293"/>
      <c r="P768" s="293"/>
      <c r="Q768" s="293"/>
      <c r="R768" s="293"/>
      <c r="S768" s="293"/>
    </row>
    <row r="769" spans="1:19" s="37" customFormat="1" ht="20.25">
      <c r="A769" s="65"/>
      <c r="B769" s="66"/>
      <c r="C769" s="124"/>
      <c r="D769" s="109"/>
      <c r="E769" s="109"/>
      <c r="F769" s="109"/>
      <c r="G769" s="109"/>
      <c r="H769" s="110"/>
      <c r="I769" s="293"/>
      <c r="J769" s="110"/>
      <c r="K769" s="110"/>
      <c r="L769" s="409"/>
      <c r="M769" s="381"/>
      <c r="N769" s="293"/>
      <c r="O769" s="293"/>
      <c r="P769" s="293"/>
      <c r="Q769" s="293"/>
      <c r="R769" s="293"/>
      <c r="S769" s="293"/>
    </row>
    <row r="770" spans="1:19" ht="15" customHeight="1">
      <c r="A770" s="136">
        <v>1</v>
      </c>
      <c r="B770" s="149" t="s">
        <v>430</v>
      </c>
      <c r="C770" s="44" t="s">
        <v>214</v>
      </c>
      <c r="D770" s="44" t="s">
        <v>222</v>
      </c>
      <c r="E770" s="44" t="s">
        <v>246</v>
      </c>
      <c r="F770" s="44"/>
      <c r="G770" s="177"/>
      <c r="H770" s="151" t="s">
        <v>159</v>
      </c>
      <c r="I770" s="151" t="s">
        <v>432</v>
      </c>
      <c r="J770" s="140" t="s">
        <v>433</v>
      </c>
      <c r="K770" s="138" t="s">
        <v>431</v>
      </c>
      <c r="L770" s="378">
        <v>1</v>
      </c>
      <c r="M770" s="44">
        <v>15</v>
      </c>
      <c r="N770" s="52" t="s">
        <v>415</v>
      </c>
      <c r="O770" s="293"/>
      <c r="P770" s="16"/>
      <c r="Q770" s="16"/>
      <c r="R770" s="16"/>
      <c r="S770" s="293"/>
    </row>
    <row r="771" spans="1:19" ht="29.25" customHeight="1">
      <c r="A771" s="47"/>
      <c r="B771" s="16"/>
      <c r="C771" s="53"/>
      <c r="D771" s="16"/>
      <c r="E771" s="16"/>
      <c r="F771" s="16"/>
      <c r="G771" s="36"/>
      <c r="H771" s="151" t="s">
        <v>159</v>
      </c>
      <c r="I771" s="151" t="s">
        <v>730</v>
      </c>
      <c r="J771" s="140" t="s">
        <v>435</v>
      </c>
      <c r="K771" s="138"/>
      <c r="L771" s="378">
        <v>2</v>
      </c>
      <c r="M771" s="44">
        <v>22</v>
      </c>
      <c r="N771" s="52" t="s">
        <v>436</v>
      </c>
      <c r="O771" s="322">
        <v>1</v>
      </c>
      <c r="P771" s="324"/>
      <c r="Q771" s="325">
        <v>1</v>
      </c>
      <c r="R771" s="326"/>
      <c r="S771" s="293"/>
    </row>
    <row r="772" spans="1:19" ht="29.25" customHeight="1">
      <c r="A772" s="47"/>
      <c r="B772" s="16"/>
      <c r="C772" s="53"/>
      <c r="D772" s="16"/>
      <c r="E772" s="16"/>
      <c r="F772" s="16"/>
      <c r="G772" s="36"/>
      <c r="H772" s="36"/>
      <c r="I772" s="36"/>
      <c r="J772" s="36"/>
      <c r="K772" s="374">
        <f>SUM(M770:M771)</f>
        <v>37</v>
      </c>
      <c r="L772" s="36"/>
      <c r="M772" s="36"/>
      <c r="N772" s="36"/>
      <c r="O772" s="36"/>
      <c r="P772" s="36"/>
      <c r="Q772" s="36"/>
      <c r="R772" s="36"/>
      <c r="S772" s="36"/>
    </row>
    <row r="773" spans="1:19" ht="15" customHeight="1">
      <c r="A773" s="136">
        <v>2</v>
      </c>
      <c r="B773" s="149" t="s">
        <v>434</v>
      </c>
      <c r="C773" s="44" t="s">
        <v>214</v>
      </c>
      <c r="D773" s="44" t="s">
        <v>222</v>
      </c>
      <c r="E773" s="44" t="s">
        <v>246</v>
      </c>
      <c r="F773" s="44"/>
      <c r="G773" s="177"/>
      <c r="H773" s="151" t="s">
        <v>159</v>
      </c>
      <c r="I773" s="151" t="s">
        <v>432</v>
      </c>
      <c r="J773" s="140" t="s">
        <v>433</v>
      </c>
      <c r="K773" s="138" t="s">
        <v>431</v>
      </c>
      <c r="L773" s="378">
        <v>1</v>
      </c>
      <c r="M773" s="44">
        <v>15</v>
      </c>
      <c r="N773" s="52" t="s">
        <v>415</v>
      </c>
      <c r="O773" s="293"/>
      <c r="P773" s="16"/>
      <c r="Q773" s="16"/>
      <c r="R773" s="16"/>
      <c r="S773" s="293"/>
    </row>
    <row r="774" spans="1:19" ht="15" customHeight="1" thickBot="1">
      <c r="A774" s="293"/>
      <c r="B774" s="293"/>
      <c r="C774" s="381"/>
      <c r="D774" s="293"/>
      <c r="E774" s="293"/>
      <c r="F774" s="293"/>
      <c r="G774" s="293"/>
      <c r="H774" s="293"/>
      <c r="I774" s="293"/>
      <c r="J774" s="293"/>
      <c r="K774" s="293"/>
      <c r="L774" s="409"/>
      <c r="M774" s="381"/>
      <c r="N774" s="293"/>
      <c r="O774" s="293"/>
      <c r="P774" s="293"/>
      <c r="Q774" s="293"/>
      <c r="R774" s="293"/>
      <c r="S774" s="293"/>
    </row>
    <row r="775" spans="5:18" ht="14.25" thickBot="1">
      <c r="E775" s="83"/>
      <c r="F775" s="84"/>
      <c r="G775" s="39"/>
      <c r="H775" s="47"/>
      <c r="I775" s="73"/>
      <c r="J775" s="94"/>
      <c r="K775" s="163" t="s">
        <v>193</v>
      </c>
      <c r="L775" s="414"/>
      <c r="M775" s="286">
        <f>SUM(M770:M774)</f>
        <v>52</v>
      </c>
      <c r="P775" s="324"/>
      <c r="Q775" s="325"/>
      <c r="R775" s="326"/>
    </row>
    <row r="776" spans="7:18" ht="13.5">
      <c r="G776" s="39"/>
      <c r="J776" s="75"/>
      <c r="K776" s="87" t="s">
        <v>250</v>
      </c>
      <c r="L776" s="407"/>
      <c r="M776" s="297"/>
      <c r="O776" s="322">
        <f>SUM(O771:O775)</f>
        <v>1</v>
      </c>
      <c r="P776" s="324"/>
      <c r="Q776" s="325"/>
      <c r="R776" s="326"/>
    </row>
    <row r="777" spans="5:19" ht="13.5">
      <c r="E777" s="83"/>
      <c r="F777" s="84"/>
      <c r="H777" s="47"/>
      <c r="J777" s="96"/>
      <c r="K777" s="96"/>
      <c r="L777" s="408"/>
      <c r="M777" s="295"/>
      <c r="N777" s="96"/>
      <c r="O777" s="96"/>
      <c r="P777" s="96"/>
      <c r="Q777" s="96"/>
      <c r="R777" s="96"/>
      <c r="S777" s="96"/>
    </row>
    <row r="778" spans="1:13" ht="21">
      <c r="A778" s="642" t="s">
        <v>400</v>
      </c>
      <c r="B778" s="642"/>
      <c r="C778" s="642"/>
      <c r="D778" s="642"/>
      <c r="E778" s="642"/>
      <c r="F778" s="642"/>
      <c r="G778" s="642"/>
      <c r="H778" s="642"/>
      <c r="I778" s="642"/>
      <c r="J778" s="642"/>
      <c r="K778" s="642"/>
      <c r="L778" s="642"/>
      <c r="M778" s="642"/>
    </row>
    <row r="779" spans="1:13" ht="81" customHeight="1">
      <c r="A779" s="623" t="s">
        <v>401</v>
      </c>
      <c r="B779" s="623"/>
      <c r="C779" s="623"/>
      <c r="D779" s="623"/>
      <c r="E779" s="623"/>
      <c r="F779" s="623"/>
      <c r="G779" s="623"/>
      <c r="H779" s="623"/>
      <c r="I779" s="623"/>
      <c r="J779" s="623"/>
      <c r="K779" s="623"/>
      <c r="L779" s="623"/>
      <c r="M779" s="623"/>
    </row>
    <row r="780" spans="1:19" s="57" customFormat="1" ht="15" customHeight="1">
      <c r="A780" s="54"/>
      <c r="B780" s="54"/>
      <c r="C780" s="54"/>
      <c r="D780" s="54"/>
      <c r="E780" s="54"/>
      <c r="F780" s="54"/>
      <c r="G780" s="54"/>
      <c r="H780" s="55"/>
      <c r="I780" s="299"/>
      <c r="J780" s="59"/>
      <c r="K780" s="56"/>
      <c r="L780" s="400"/>
      <c r="M780" s="56"/>
      <c r="N780" s="55"/>
      <c r="O780" s="36"/>
      <c r="P780" s="36"/>
      <c r="Q780" s="36"/>
      <c r="R780" s="36"/>
      <c r="S780" s="36"/>
    </row>
    <row r="781" spans="1:14" ht="53.25">
      <c r="A781" s="316" t="s">
        <v>132</v>
      </c>
      <c r="B781" s="316" t="s">
        <v>122</v>
      </c>
      <c r="C781" s="316" t="s">
        <v>131</v>
      </c>
      <c r="D781" s="316" t="s">
        <v>236</v>
      </c>
      <c r="E781" s="317" t="s">
        <v>165</v>
      </c>
      <c r="F781" s="318" t="s">
        <v>166</v>
      </c>
      <c r="G781" s="316" t="s">
        <v>278</v>
      </c>
      <c r="H781" s="316" t="s">
        <v>134</v>
      </c>
      <c r="I781" s="319" t="s">
        <v>133</v>
      </c>
      <c r="J781" s="320" t="s">
        <v>277</v>
      </c>
      <c r="K781" s="316" t="s">
        <v>128</v>
      </c>
      <c r="L781" s="401" t="s">
        <v>129</v>
      </c>
      <c r="M781" s="321" t="s">
        <v>187</v>
      </c>
      <c r="N781" s="329" t="s">
        <v>416</v>
      </c>
    </row>
    <row r="782" spans="1:19" s="16" customFormat="1" ht="20.25">
      <c r="A782" s="65">
        <v>17</v>
      </c>
      <c r="B782" s="66" t="s">
        <v>537</v>
      </c>
      <c r="C782" s="109">
        <f>SUM(M790)</f>
        <v>30</v>
      </c>
      <c r="D782" s="66" t="s">
        <v>790</v>
      </c>
      <c r="E782" s="109"/>
      <c r="F782" s="109"/>
      <c r="G782" s="52"/>
      <c r="H782" s="110"/>
      <c r="I782" s="85"/>
      <c r="J782" s="86"/>
      <c r="K782" s="57"/>
      <c r="L782" s="374"/>
      <c r="M782" s="53"/>
      <c r="N782" s="53"/>
      <c r="O782" s="53"/>
      <c r="P782" s="53"/>
      <c r="Q782" s="53"/>
      <c r="R782" s="53"/>
      <c r="S782" s="53"/>
    </row>
    <row r="783" spans="4:14" ht="27">
      <c r="D783" s="61"/>
      <c r="E783" s="83"/>
      <c r="F783" s="121"/>
      <c r="G783" s="40"/>
      <c r="H783" s="151" t="s">
        <v>528</v>
      </c>
      <c r="I783" s="144" t="s">
        <v>529</v>
      </c>
      <c r="J783" s="150" t="s">
        <v>530</v>
      </c>
      <c r="K783" s="151" t="s">
        <v>476</v>
      </c>
      <c r="L783" s="44">
        <v>6</v>
      </c>
      <c r="M783" s="44" t="s">
        <v>531</v>
      </c>
      <c r="N783" s="52" t="s">
        <v>415</v>
      </c>
    </row>
    <row r="784" spans="1:19" ht="15.75" customHeight="1">
      <c r="A784" s="136">
        <v>1</v>
      </c>
      <c r="B784" s="133" t="s">
        <v>825</v>
      </c>
      <c r="C784" s="136" t="s">
        <v>179</v>
      </c>
      <c r="D784" s="136" t="s">
        <v>181</v>
      </c>
      <c r="E784" s="154" t="s">
        <v>629</v>
      </c>
      <c r="F784" s="166"/>
      <c r="G784" s="136"/>
      <c r="H784" s="151" t="s">
        <v>823</v>
      </c>
      <c r="I784" s="144" t="s">
        <v>826</v>
      </c>
      <c r="J784" s="150" t="s">
        <v>530</v>
      </c>
      <c r="K784" s="624" t="s">
        <v>44</v>
      </c>
      <c r="L784" s="44">
        <v>6</v>
      </c>
      <c r="M784" s="44">
        <v>5</v>
      </c>
      <c r="N784" s="40"/>
      <c r="S784" s="377"/>
    </row>
    <row r="785" spans="1:19" ht="15.75" customHeight="1">
      <c r="A785" s="136">
        <v>2</v>
      </c>
      <c r="B785" s="133" t="s">
        <v>822</v>
      </c>
      <c r="C785" s="136" t="s">
        <v>182</v>
      </c>
      <c r="D785" s="136" t="s">
        <v>182</v>
      </c>
      <c r="E785" s="154">
        <v>2</v>
      </c>
      <c r="F785" s="166">
        <v>1</v>
      </c>
      <c r="G785" s="136"/>
      <c r="H785" s="151" t="s">
        <v>823</v>
      </c>
      <c r="I785" s="144" t="s">
        <v>826</v>
      </c>
      <c r="J785" s="150" t="s">
        <v>530</v>
      </c>
      <c r="K785" s="615"/>
      <c r="L785" s="44">
        <v>6</v>
      </c>
      <c r="M785" s="44">
        <v>5</v>
      </c>
      <c r="N785" s="40"/>
      <c r="S785" s="377"/>
    </row>
    <row r="786" spans="1:19" ht="15.75" customHeight="1">
      <c r="A786" s="136">
        <v>3</v>
      </c>
      <c r="B786" s="133" t="s">
        <v>824</v>
      </c>
      <c r="C786" s="136" t="s">
        <v>180</v>
      </c>
      <c r="D786" s="136" t="s">
        <v>140</v>
      </c>
      <c r="E786" s="154">
        <v>4</v>
      </c>
      <c r="F786" s="166"/>
      <c r="G786" s="136"/>
      <c r="H786" s="151" t="s">
        <v>823</v>
      </c>
      <c r="I786" s="144" t="s">
        <v>826</v>
      </c>
      <c r="J786" s="150" t="s">
        <v>530</v>
      </c>
      <c r="K786" s="615"/>
      <c r="L786" s="44">
        <v>6</v>
      </c>
      <c r="M786" s="44">
        <v>5</v>
      </c>
      <c r="N786" s="40"/>
      <c r="S786" s="377"/>
    </row>
    <row r="787" spans="1:19" ht="15.75" customHeight="1">
      <c r="A787" s="136">
        <v>4</v>
      </c>
      <c r="B787" s="133" t="s">
        <v>820</v>
      </c>
      <c r="C787" s="136" t="s">
        <v>178</v>
      </c>
      <c r="D787" s="136" t="s">
        <v>274</v>
      </c>
      <c r="E787" s="154">
        <v>2</v>
      </c>
      <c r="F787" s="166">
        <v>1</v>
      </c>
      <c r="G787" s="136"/>
      <c r="H787" s="151" t="s">
        <v>823</v>
      </c>
      <c r="I787" s="144" t="s">
        <v>826</v>
      </c>
      <c r="J787" s="150" t="s">
        <v>530</v>
      </c>
      <c r="K787" s="615"/>
      <c r="L787" s="44">
        <v>6</v>
      </c>
      <c r="M787" s="44">
        <v>5</v>
      </c>
      <c r="N787" s="40"/>
      <c r="S787" s="377"/>
    </row>
    <row r="788" spans="1:19" ht="15.75" customHeight="1">
      <c r="A788" s="136">
        <v>5</v>
      </c>
      <c r="B788" s="133" t="s">
        <v>821</v>
      </c>
      <c r="C788" s="136" t="s">
        <v>177</v>
      </c>
      <c r="D788" s="136" t="s">
        <v>148</v>
      </c>
      <c r="E788" s="154">
        <v>4</v>
      </c>
      <c r="F788" s="166">
        <v>1</v>
      </c>
      <c r="G788" s="136"/>
      <c r="H788" s="151" t="s">
        <v>823</v>
      </c>
      <c r="I788" s="144" t="s">
        <v>826</v>
      </c>
      <c r="J788" s="150" t="s">
        <v>530</v>
      </c>
      <c r="K788" s="615"/>
      <c r="L788" s="44">
        <v>6</v>
      </c>
      <c r="M788" s="44">
        <v>5</v>
      </c>
      <c r="N788" s="40"/>
      <c r="S788" s="377"/>
    </row>
    <row r="789" spans="1:19" ht="15.75" customHeight="1" thickBot="1">
      <c r="A789" s="136">
        <v>6</v>
      </c>
      <c r="B789" s="133" t="s">
        <v>532</v>
      </c>
      <c r="C789" s="136" t="s">
        <v>383</v>
      </c>
      <c r="D789" s="136" t="s">
        <v>233</v>
      </c>
      <c r="E789" s="154">
        <v>2</v>
      </c>
      <c r="F789" s="166">
        <v>3</v>
      </c>
      <c r="G789" s="136" t="s">
        <v>827</v>
      </c>
      <c r="H789" s="151" t="s">
        <v>823</v>
      </c>
      <c r="I789" s="144" t="s">
        <v>826</v>
      </c>
      <c r="J789" s="150" t="s">
        <v>530</v>
      </c>
      <c r="K789" s="690"/>
      <c r="L789" s="44">
        <v>6</v>
      </c>
      <c r="M789" s="44">
        <v>5</v>
      </c>
      <c r="N789" s="40"/>
      <c r="S789" s="377"/>
    </row>
    <row r="790" spans="1:19" s="51" customFormat="1" ht="15.75" thickBot="1">
      <c r="A790" s="77"/>
      <c r="B790" s="78"/>
      <c r="C790" s="77"/>
      <c r="D790" s="129"/>
      <c r="E790" s="79"/>
      <c r="F790" s="80"/>
      <c r="G790" s="80"/>
      <c r="H790" s="15"/>
      <c r="I790" s="111"/>
      <c r="J790" s="75"/>
      <c r="K790" s="116" t="s">
        <v>193</v>
      </c>
      <c r="L790" s="414"/>
      <c r="M790" s="286">
        <f>SUM(M784:M789)</f>
        <v>30</v>
      </c>
      <c r="O790" s="53"/>
      <c r="P790" s="53"/>
      <c r="Q790" s="53"/>
      <c r="R790" s="53"/>
      <c r="S790" s="366"/>
    </row>
    <row r="791" spans="1:19" ht="15.75" customHeight="1">
      <c r="A791" s="47"/>
      <c r="D791" s="47"/>
      <c r="E791" s="47"/>
      <c r="F791" s="47"/>
      <c r="G791" s="47"/>
      <c r="H791" s="47"/>
      <c r="I791" s="47"/>
      <c r="J791" s="47"/>
      <c r="K791" s="47"/>
      <c r="N791" s="47"/>
      <c r="O791" s="16"/>
      <c r="P791" s="16"/>
      <c r="Q791" s="16"/>
      <c r="R791" s="16"/>
      <c r="S791" s="16"/>
    </row>
    <row r="792" spans="1:19" ht="20.25">
      <c r="A792" s="65">
        <v>18</v>
      </c>
      <c r="B792" s="424" t="s">
        <v>537</v>
      </c>
      <c r="C792" s="504">
        <f>SUM(M794)</f>
        <v>22</v>
      </c>
      <c r="D792" s="424" t="s">
        <v>884</v>
      </c>
      <c r="E792" s="426"/>
      <c r="F792" s="427"/>
      <c r="G792" s="50"/>
      <c r="H792" s="40"/>
      <c r="I792" s="111"/>
      <c r="J792" s="75"/>
      <c r="K792" s="75"/>
      <c r="L792" s="94"/>
      <c r="M792" s="181"/>
      <c r="N792" s="84"/>
      <c r="O792" s="181"/>
      <c r="P792" s="181"/>
      <c r="Q792" s="181"/>
      <c r="R792" s="181"/>
      <c r="S792" s="181"/>
    </row>
    <row r="793" spans="1:19" s="37" customFormat="1" ht="27.75" thickBot="1">
      <c r="A793" s="136">
        <v>1</v>
      </c>
      <c r="B793" s="149" t="s">
        <v>483</v>
      </c>
      <c r="C793" s="44" t="s">
        <v>383</v>
      </c>
      <c r="D793" s="142" t="s">
        <v>233</v>
      </c>
      <c r="E793" s="157">
        <v>1</v>
      </c>
      <c r="F793" s="159">
        <v>1</v>
      </c>
      <c r="G793" s="194"/>
      <c r="H793" s="133" t="s">
        <v>484</v>
      </c>
      <c r="I793" s="151" t="s">
        <v>487</v>
      </c>
      <c r="J793" s="167" t="s">
        <v>486</v>
      </c>
      <c r="K793" s="133" t="s">
        <v>485</v>
      </c>
      <c r="L793" s="378">
        <v>3</v>
      </c>
      <c r="M793" s="44">
        <v>22</v>
      </c>
      <c r="N793" s="39" t="s">
        <v>415</v>
      </c>
      <c r="O793" s="330">
        <v>1</v>
      </c>
      <c r="P793" s="360"/>
      <c r="Q793" s="361"/>
      <c r="R793" s="362">
        <v>1</v>
      </c>
      <c r="S793" s="294"/>
    </row>
    <row r="794" spans="1:19" s="37" customFormat="1" ht="15.75" thickBot="1">
      <c r="A794" s="77"/>
      <c r="B794" s="78"/>
      <c r="C794" s="77"/>
      <c r="D794" s="129"/>
      <c r="E794" s="79"/>
      <c r="F794" s="80"/>
      <c r="G794" s="39"/>
      <c r="H794" s="15"/>
      <c r="I794" s="73"/>
      <c r="J794" s="75"/>
      <c r="K794" s="130" t="s">
        <v>195</v>
      </c>
      <c r="L794" s="406"/>
      <c r="M794" s="164">
        <f>SUM(M793)</f>
        <v>22</v>
      </c>
      <c r="N794" s="39"/>
      <c r="O794" s="294"/>
      <c r="P794" s="294"/>
      <c r="Q794" s="294"/>
      <c r="R794" s="294"/>
      <c r="S794" s="294"/>
    </row>
    <row r="795" spans="7:19" ht="13.5">
      <c r="G795" s="39"/>
      <c r="J795" s="75"/>
      <c r="K795" s="87" t="s">
        <v>250</v>
      </c>
      <c r="L795" s="407"/>
      <c r="M795" s="297"/>
      <c r="O795" s="322">
        <f>SUM(O793:O794)</f>
        <v>1</v>
      </c>
      <c r="P795" s="326">
        <f>SUM(P793:P794)</f>
        <v>0</v>
      </c>
      <c r="Q795" s="326">
        <f>SUM(Q793:Q794)</f>
        <v>0</v>
      </c>
      <c r="R795" s="326">
        <f>SUM(R793:R794)</f>
        <v>1</v>
      </c>
      <c r="S795" s="294"/>
    </row>
    <row r="796" spans="7:19" ht="15">
      <c r="G796" s="77"/>
      <c r="I796" s="73"/>
      <c r="J796" s="81"/>
      <c r="K796" s="81"/>
      <c r="L796" s="419"/>
      <c r="M796" s="72"/>
      <c r="N796" s="119"/>
      <c r="O796" s="72"/>
      <c r="P796" s="72"/>
      <c r="Q796" s="72"/>
      <c r="R796" s="72"/>
      <c r="S796" s="72"/>
    </row>
    <row r="797" spans="1:19" ht="20.25">
      <c r="A797" s="65">
        <v>19</v>
      </c>
      <c r="B797" s="424" t="s">
        <v>537</v>
      </c>
      <c r="C797" s="504">
        <f>SUM(M799)</f>
        <v>13</v>
      </c>
      <c r="D797" s="424" t="s">
        <v>887</v>
      </c>
      <c r="E797" s="426"/>
      <c r="F797" s="427"/>
      <c r="G797" s="50"/>
      <c r="H797" s="40"/>
      <c r="I797" s="111"/>
      <c r="J797" s="75"/>
      <c r="K797" s="75"/>
      <c r="L797" s="94"/>
      <c r="M797" s="181"/>
      <c r="N797" s="84"/>
      <c r="O797" s="181"/>
      <c r="P797" s="181"/>
      <c r="Q797" s="181"/>
      <c r="R797" s="181"/>
      <c r="S797" s="181"/>
    </row>
    <row r="798" spans="1:19" ht="14.25" thickBot="1">
      <c r="A798" s="136">
        <v>5</v>
      </c>
      <c r="B798" s="149" t="s">
        <v>847</v>
      </c>
      <c r="C798" s="44" t="s">
        <v>383</v>
      </c>
      <c r="D798" s="44" t="s">
        <v>233</v>
      </c>
      <c r="E798" s="44">
        <v>1</v>
      </c>
      <c r="F798" s="44">
        <v>1</v>
      </c>
      <c r="G798" s="177"/>
      <c r="H798" s="151" t="s">
        <v>848</v>
      </c>
      <c r="I798" s="151" t="s">
        <v>849</v>
      </c>
      <c r="J798" s="140">
        <v>40985</v>
      </c>
      <c r="K798" s="138" t="s">
        <v>850</v>
      </c>
      <c r="L798" s="378">
        <v>2</v>
      </c>
      <c r="M798" s="44">
        <v>13</v>
      </c>
      <c r="N798" s="47"/>
      <c r="O798" s="47"/>
      <c r="P798" s="47"/>
      <c r="Q798" s="47"/>
      <c r="R798" s="47"/>
      <c r="S798" s="47"/>
    </row>
    <row r="799" spans="1:19" s="37" customFormat="1" ht="15.75" thickBot="1">
      <c r="A799" s="77"/>
      <c r="B799" s="78"/>
      <c r="C799" s="77"/>
      <c r="D799" s="129"/>
      <c r="E799" s="79"/>
      <c r="F799" s="80"/>
      <c r="G799" s="39"/>
      <c r="H799" s="15"/>
      <c r="I799" s="73"/>
      <c r="J799" s="75"/>
      <c r="K799" s="130" t="s">
        <v>195</v>
      </c>
      <c r="L799" s="406"/>
      <c r="M799" s="164">
        <f>SUM(M798)</f>
        <v>13</v>
      </c>
      <c r="N799" s="39"/>
      <c r="O799" s="294"/>
      <c r="P799" s="294"/>
      <c r="Q799" s="294"/>
      <c r="R799" s="294"/>
      <c r="S799" s="294"/>
    </row>
    <row r="800" spans="1:19" ht="13.5">
      <c r="A800" s="55"/>
      <c r="B800" s="118"/>
      <c r="C800" s="36"/>
      <c r="D800" s="36"/>
      <c r="E800" s="36"/>
      <c r="F800" s="36"/>
      <c r="G800" s="36"/>
      <c r="H800" s="45"/>
      <c r="I800" s="45"/>
      <c r="J800" s="182"/>
      <c r="K800" s="62"/>
      <c r="L800" s="374"/>
      <c r="M800" s="36"/>
      <c r="N800" s="47"/>
      <c r="O800" s="47"/>
      <c r="P800" s="47"/>
      <c r="Q800" s="47"/>
      <c r="R800" s="47"/>
      <c r="S800" s="47"/>
    </row>
    <row r="801" spans="1:13" ht="21">
      <c r="A801" s="642" t="s">
        <v>400</v>
      </c>
      <c r="B801" s="642"/>
      <c r="C801" s="642"/>
      <c r="D801" s="642"/>
      <c r="E801" s="642"/>
      <c r="F801" s="642"/>
      <c r="G801" s="642"/>
      <c r="H801" s="642"/>
      <c r="I801" s="642"/>
      <c r="J801" s="642"/>
      <c r="K801" s="642"/>
      <c r="L801" s="642"/>
      <c r="M801" s="642"/>
    </row>
    <row r="802" spans="1:13" ht="81" customHeight="1">
      <c r="A802" s="623" t="s">
        <v>401</v>
      </c>
      <c r="B802" s="623"/>
      <c r="C802" s="623"/>
      <c r="D802" s="623"/>
      <c r="E802" s="623"/>
      <c r="F802" s="623"/>
      <c r="G802" s="623"/>
      <c r="H802" s="623"/>
      <c r="I802" s="623"/>
      <c r="J802" s="623"/>
      <c r="K802" s="623"/>
      <c r="L802" s="623"/>
      <c r="M802" s="623"/>
    </row>
    <row r="803" spans="1:19" s="57" customFormat="1" ht="15" customHeight="1">
      <c r="A803" s="54"/>
      <c r="B803" s="54"/>
      <c r="C803" s="54"/>
      <c r="D803" s="54"/>
      <c r="E803" s="54"/>
      <c r="F803" s="54"/>
      <c r="G803" s="54"/>
      <c r="H803" s="55"/>
      <c r="I803" s="299"/>
      <c r="J803" s="59"/>
      <c r="K803" s="56"/>
      <c r="L803" s="400"/>
      <c r="M803" s="56"/>
      <c r="N803" s="55"/>
      <c r="O803" s="36"/>
      <c r="P803" s="36"/>
      <c r="Q803" s="36"/>
      <c r="R803" s="36"/>
      <c r="S803" s="36"/>
    </row>
    <row r="804" spans="1:18" ht="53.25">
      <c r="A804" s="316" t="s">
        <v>132</v>
      </c>
      <c r="B804" s="316" t="s">
        <v>122</v>
      </c>
      <c r="C804" s="316" t="s">
        <v>131</v>
      </c>
      <c r="D804" s="316" t="s">
        <v>236</v>
      </c>
      <c r="E804" s="317" t="s">
        <v>165</v>
      </c>
      <c r="F804" s="318" t="s">
        <v>166</v>
      </c>
      <c r="G804" s="316" t="s">
        <v>278</v>
      </c>
      <c r="H804" s="316" t="s">
        <v>134</v>
      </c>
      <c r="I804" s="319" t="s">
        <v>133</v>
      </c>
      <c r="J804" s="320" t="s">
        <v>277</v>
      </c>
      <c r="K804" s="316" t="s">
        <v>128</v>
      </c>
      <c r="L804" s="401" t="s">
        <v>129</v>
      </c>
      <c r="M804" s="321" t="s">
        <v>187</v>
      </c>
      <c r="N804" s="329" t="s">
        <v>416</v>
      </c>
      <c r="O804" s="292"/>
      <c r="P804" s="292"/>
      <c r="Q804" s="292"/>
      <c r="R804" s="292"/>
    </row>
    <row r="805" spans="1:18" s="16" customFormat="1" ht="20.25">
      <c r="A805" s="65"/>
      <c r="B805" s="66" t="s">
        <v>537</v>
      </c>
      <c r="C805" s="109">
        <f>SUM(M819)</f>
        <v>0</v>
      </c>
      <c r="D805" s="66" t="s">
        <v>540</v>
      </c>
      <c r="E805" s="109"/>
      <c r="F805" s="109"/>
      <c r="G805" s="77"/>
      <c r="H805" s="110"/>
      <c r="I805" s="73"/>
      <c r="J805" s="75"/>
      <c r="K805" s="57"/>
      <c r="L805" s="415"/>
      <c r="M805" s="53"/>
      <c r="O805" s="292"/>
      <c r="P805" s="292"/>
      <c r="Q805" s="292"/>
      <c r="R805" s="292"/>
    </row>
    <row r="806" spans="1:19" ht="61.5" customHeight="1">
      <c r="A806" s="53"/>
      <c r="B806" s="16"/>
      <c r="C806" s="53"/>
      <c r="D806" s="53"/>
      <c r="E806" s="92"/>
      <c r="F806" s="95"/>
      <c r="G806" s="53"/>
      <c r="H806" s="168" t="s">
        <v>149</v>
      </c>
      <c r="I806" s="397" t="s">
        <v>313</v>
      </c>
      <c r="J806" s="437" t="s">
        <v>453</v>
      </c>
      <c r="K806" s="580" t="s">
        <v>44</v>
      </c>
      <c r="L806" s="169">
        <v>2</v>
      </c>
      <c r="M806" s="169" t="s">
        <v>152</v>
      </c>
      <c r="N806" s="52" t="s">
        <v>415</v>
      </c>
      <c r="O806" s="292"/>
      <c r="P806" s="292"/>
      <c r="Q806" s="292"/>
      <c r="R806" s="292"/>
      <c r="S806" s="16"/>
    </row>
    <row r="807" spans="1:19" s="120" customFormat="1" ht="15.75" customHeight="1">
      <c r="A807" s="389">
        <v>1</v>
      </c>
      <c r="B807" s="445" t="s">
        <v>619</v>
      </c>
      <c r="C807" s="446" t="s">
        <v>383</v>
      </c>
      <c r="D807" s="446" t="s">
        <v>163</v>
      </c>
      <c r="E807" s="446" t="s">
        <v>629</v>
      </c>
      <c r="F807" s="446"/>
      <c r="G807" s="446" t="s">
        <v>202</v>
      </c>
      <c r="H807" s="653" t="s">
        <v>149</v>
      </c>
      <c r="I807" s="610" t="s">
        <v>313</v>
      </c>
      <c r="J807" s="629" t="s">
        <v>453</v>
      </c>
      <c r="K807" s="610" t="s">
        <v>44</v>
      </c>
      <c r="L807" s="147">
        <v>2</v>
      </c>
      <c r="M807" s="147" t="s">
        <v>152</v>
      </c>
      <c r="N807" s="53"/>
      <c r="O807" s="292"/>
      <c r="P807" s="292"/>
      <c r="Q807" s="292"/>
      <c r="R807" s="292"/>
      <c r="S807" s="292"/>
    </row>
    <row r="808" spans="1:19" ht="15.75" customHeight="1">
      <c r="A808" s="388">
        <v>2</v>
      </c>
      <c r="B808" s="445" t="s">
        <v>756</v>
      </c>
      <c r="C808" s="446" t="s">
        <v>383</v>
      </c>
      <c r="D808" s="446" t="s">
        <v>387</v>
      </c>
      <c r="E808" s="446">
        <v>1</v>
      </c>
      <c r="F808" s="446">
        <v>1</v>
      </c>
      <c r="G808" s="446" t="s">
        <v>202</v>
      </c>
      <c r="H808" s="653"/>
      <c r="I808" s="610"/>
      <c r="J808" s="629"/>
      <c r="K808" s="610"/>
      <c r="L808" s="147">
        <v>2</v>
      </c>
      <c r="M808" s="147" t="s">
        <v>152</v>
      </c>
      <c r="O808" s="292"/>
      <c r="P808" s="292"/>
      <c r="Q808" s="292"/>
      <c r="R808" s="292"/>
      <c r="S808" s="292"/>
    </row>
    <row r="809" spans="1:19" ht="15.75" customHeight="1">
      <c r="A809" s="389">
        <v>3</v>
      </c>
      <c r="B809" s="445" t="s">
        <v>620</v>
      </c>
      <c r="C809" s="446" t="s">
        <v>383</v>
      </c>
      <c r="D809" s="446" t="s">
        <v>163</v>
      </c>
      <c r="E809" s="446" t="s">
        <v>629</v>
      </c>
      <c r="F809" s="446"/>
      <c r="G809" s="446" t="s">
        <v>202</v>
      </c>
      <c r="H809" s="653"/>
      <c r="I809" s="610"/>
      <c r="J809" s="629"/>
      <c r="K809" s="610"/>
      <c r="L809" s="147">
        <v>2</v>
      </c>
      <c r="M809" s="147" t="s">
        <v>152</v>
      </c>
      <c r="O809" s="292"/>
      <c r="P809" s="292"/>
      <c r="Q809" s="292"/>
      <c r="R809" s="292"/>
      <c r="S809" s="292"/>
    </row>
    <row r="810" spans="1:19" ht="15.75" customHeight="1">
      <c r="A810" s="389">
        <v>4</v>
      </c>
      <c r="B810" s="445" t="s">
        <v>621</v>
      </c>
      <c r="C810" s="446" t="s">
        <v>383</v>
      </c>
      <c r="D810" s="446" t="s">
        <v>163</v>
      </c>
      <c r="E810" s="446" t="s">
        <v>629</v>
      </c>
      <c r="F810" s="446"/>
      <c r="G810" s="446" t="s">
        <v>202</v>
      </c>
      <c r="H810" s="653"/>
      <c r="I810" s="610"/>
      <c r="J810" s="629"/>
      <c r="K810" s="610"/>
      <c r="L810" s="147">
        <v>2</v>
      </c>
      <c r="M810" s="147" t="s">
        <v>152</v>
      </c>
      <c r="O810" s="292"/>
      <c r="P810" s="292"/>
      <c r="Q810" s="292"/>
      <c r="R810" s="292"/>
      <c r="S810" s="292"/>
    </row>
    <row r="811" spans="1:19" ht="15.75" customHeight="1">
      <c r="A811" s="388">
        <v>5</v>
      </c>
      <c r="B811" s="445" t="s">
        <v>622</v>
      </c>
      <c r="C811" s="446" t="s">
        <v>179</v>
      </c>
      <c r="D811" s="446" t="s">
        <v>757</v>
      </c>
      <c r="E811" s="446">
        <v>4</v>
      </c>
      <c r="F811" s="446">
        <v>2</v>
      </c>
      <c r="G811" s="446" t="s">
        <v>192</v>
      </c>
      <c r="H811" s="653"/>
      <c r="I811" s="610"/>
      <c r="J811" s="629"/>
      <c r="K811" s="610"/>
      <c r="L811" s="147">
        <v>2</v>
      </c>
      <c r="M811" s="147" t="s">
        <v>152</v>
      </c>
      <c r="O811" s="292"/>
      <c r="P811" s="292"/>
      <c r="Q811" s="292"/>
      <c r="R811" s="292"/>
      <c r="S811" s="292"/>
    </row>
    <row r="812" spans="1:19" ht="15.75" customHeight="1">
      <c r="A812" s="389">
        <v>6</v>
      </c>
      <c r="B812" s="445" t="s">
        <v>623</v>
      </c>
      <c r="C812" s="446" t="s">
        <v>241</v>
      </c>
      <c r="D812" s="446" t="s">
        <v>242</v>
      </c>
      <c r="E812" s="446">
        <v>2</v>
      </c>
      <c r="F812" s="446">
        <v>1</v>
      </c>
      <c r="G812" s="446" t="s">
        <v>758</v>
      </c>
      <c r="H812" s="653"/>
      <c r="I812" s="610"/>
      <c r="J812" s="629"/>
      <c r="K812" s="610"/>
      <c r="L812" s="147">
        <v>2</v>
      </c>
      <c r="M812" s="147" t="s">
        <v>152</v>
      </c>
      <c r="O812" s="292"/>
      <c r="P812" s="292"/>
      <c r="Q812" s="292"/>
      <c r="R812" s="292"/>
      <c r="S812" s="292"/>
    </row>
    <row r="813" spans="1:19" ht="15.75" customHeight="1">
      <c r="A813" s="389">
        <v>7</v>
      </c>
      <c r="B813" s="445" t="s">
        <v>627</v>
      </c>
      <c r="C813" s="446" t="s">
        <v>179</v>
      </c>
      <c r="D813" s="446" t="s">
        <v>757</v>
      </c>
      <c r="E813" s="446">
        <v>2</v>
      </c>
      <c r="F813" s="446">
        <v>1</v>
      </c>
      <c r="G813" s="446" t="s">
        <v>192</v>
      </c>
      <c r="H813" s="653"/>
      <c r="I813" s="610"/>
      <c r="J813" s="629"/>
      <c r="K813" s="610"/>
      <c r="L813" s="147">
        <v>2</v>
      </c>
      <c r="M813" s="147" t="s">
        <v>152</v>
      </c>
      <c r="O813" s="292"/>
      <c r="P813" s="292"/>
      <c r="Q813" s="292"/>
      <c r="R813" s="292"/>
      <c r="S813" s="292"/>
    </row>
    <row r="814" spans="1:19" ht="15.75" customHeight="1">
      <c r="A814" s="388">
        <v>8</v>
      </c>
      <c r="B814" s="445" t="s">
        <v>624</v>
      </c>
      <c r="C814" s="446" t="s">
        <v>177</v>
      </c>
      <c r="D814" s="446" t="s">
        <v>148</v>
      </c>
      <c r="E814" s="446">
        <v>4</v>
      </c>
      <c r="F814" s="446">
        <v>2</v>
      </c>
      <c r="G814" s="446" t="s">
        <v>202</v>
      </c>
      <c r="H814" s="653"/>
      <c r="I814" s="610"/>
      <c r="J814" s="629"/>
      <c r="K814" s="610"/>
      <c r="L814" s="147">
        <v>2</v>
      </c>
      <c r="M814" s="147" t="s">
        <v>152</v>
      </c>
      <c r="O814" s="292"/>
      <c r="P814" s="292"/>
      <c r="Q814" s="292"/>
      <c r="R814" s="292"/>
      <c r="S814" s="292"/>
    </row>
    <row r="815" spans="1:19" ht="15.75" customHeight="1">
      <c r="A815" s="389">
        <v>9</v>
      </c>
      <c r="B815" s="445" t="s">
        <v>625</v>
      </c>
      <c r="C815" s="446" t="s">
        <v>180</v>
      </c>
      <c r="D815" s="446" t="s">
        <v>231</v>
      </c>
      <c r="E815" s="446">
        <v>2</v>
      </c>
      <c r="F815" s="446">
        <v>1</v>
      </c>
      <c r="G815" s="446" t="s">
        <v>192</v>
      </c>
      <c r="H815" s="653"/>
      <c r="I815" s="610"/>
      <c r="J815" s="629"/>
      <c r="K815" s="610"/>
      <c r="L815" s="147">
        <v>2</v>
      </c>
      <c r="M815" s="147" t="s">
        <v>152</v>
      </c>
      <c r="O815" s="292"/>
      <c r="P815" s="292"/>
      <c r="Q815" s="292"/>
      <c r="R815" s="292"/>
      <c r="S815" s="292"/>
    </row>
    <row r="816" spans="1:19" ht="15.75" customHeight="1">
      <c r="A816" s="388">
        <v>10</v>
      </c>
      <c r="B816" s="445" t="s">
        <v>626</v>
      </c>
      <c r="C816" s="446" t="s">
        <v>180</v>
      </c>
      <c r="D816" s="446" t="s">
        <v>231</v>
      </c>
      <c r="E816" s="446">
        <v>2</v>
      </c>
      <c r="F816" s="446">
        <v>1</v>
      </c>
      <c r="G816" s="446" t="s">
        <v>192</v>
      </c>
      <c r="H816" s="653"/>
      <c r="I816" s="610"/>
      <c r="J816" s="629"/>
      <c r="K816" s="610"/>
      <c r="L816" s="147">
        <v>2</v>
      </c>
      <c r="M816" s="147" t="s">
        <v>152</v>
      </c>
      <c r="O816" s="292"/>
      <c r="P816" s="292"/>
      <c r="Q816" s="292"/>
      <c r="R816" s="292"/>
      <c r="S816" s="292"/>
    </row>
    <row r="817" spans="1:19" ht="15.75" customHeight="1">
      <c r="A817" s="389">
        <v>11</v>
      </c>
      <c r="B817" s="445" t="s">
        <v>628</v>
      </c>
      <c r="C817" s="446" t="s">
        <v>180</v>
      </c>
      <c r="D817" s="446" t="s">
        <v>231</v>
      </c>
      <c r="E817" s="446">
        <v>2</v>
      </c>
      <c r="F817" s="446">
        <v>3</v>
      </c>
      <c r="G817" s="446" t="s">
        <v>202</v>
      </c>
      <c r="H817" s="653"/>
      <c r="I817" s="610"/>
      <c r="J817" s="629"/>
      <c r="K817" s="610"/>
      <c r="L817" s="147">
        <v>2</v>
      </c>
      <c r="M817" s="147" t="s">
        <v>152</v>
      </c>
      <c r="O817" s="292"/>
      <c r="P817" s="292"/>
      <c r="Q817" s="292"/>
      <c r="R817" s="292"/>
      <c r="S817" s="292"/>
    </row>
    <row r="818" spans="1:19" ht="15.75" customHeight="1">
      <c r="A818" s="468"/>
      <c r="B818" s="469"/>
      <c r="C818" s="470"/>
      <c r="D818" s="470"/>
      <c r="E818" s="470"/>
      <c r="F818" s="470"/>
      <c r="G818" s="470"/>
      <c r="H818" s="471"/>
      <c r="I818" s="342"/>
      <c r="J818" s="472"/>
      <c r="K818" s="342"/>
      <c r="L818" s="292"/>
      <c r="M818" s="292"/>
      <c r="O818" s="292"/>
      <c r="P818" s="292"/>
      <c r="Q818" s="292"/>
      <c r="R818" s="292"/>
      <c r="S818" s="292"/>
    </row>
    <row r="819" spans="5:19" ht="15.75" thickBot="1">
      <c r="E819" s="83"/>
      <c r="F819" s="84"/>
      <c r="G819" s="50"/>
      <c r="H819" s="47"/>
      <c r="I819" s="111"/>
      <c r="J819" s="75"/>
      <c r="K819" s="115" t="s">
        <v>193</v>
      </c>
      <c r="L819" s="410"/>
      <c r="M819" s="296">
        <f>SUM(M818:M818)</f>
        <v>0</v>
      </c>
      <c r="O819" s="292"/>
      <c r="P819" s="292"/>
      <c r="Q819" s="292"/>
      <c r="R819" s="292"/>
      <c r="S819" s="292"/>
    </row>
    <row r="820" spans="7:19" ht="13.5">
      <c r="G820" s="39"/>
      <c r="J820" s="75"/>
      <c r="K820" s="87" t="s">
        <v>250</v>
      </c>
      <c r="L820" s="407"/>
      <c r="M820" s="297"/>
      <c r="O820" s="292"/>
      <c r="P820" s="292"/>
      <c r="Q820" s="292"/>
      <c r="R820" s="292"/>
      <c r="S820" s="292"/>
    </row>
    <row r="821" spans="1:19" s="57" customFormat="1" ht="15" customHeight="1">
      <c r="A821" s="54"/>
      <c r="B821" s="54"/>
      <c r="C821" s="54"/>
      <c r="D821" s="54"/>
      <c r="E821" s="54"/>
      <c r="F821" s="54"/>
      <c r="G821" s="54"/>
      <c r="H821" s="55"/>
      <c r="I821" s="299"/>
      <c r="J821" s="59"/>
      <c r="K821" s="56"/>
      <c r="L821" s="400"/>
      <c r="M821" s="56"/>
      <c r="N821" s="56"/>
      <c r="O821" s="292"/>
      <c r="P821" s="292"/>
      <c r="Q821" s="292"/>
      <c r="R821" s="292"/>
      <c r="S821" s="292"/>
    </row>
    <row r="822" spans="1:13" ht="21">
      <c r="A822" s="642" t="s">
        <v>400</v>
      </c>
      <c r="B822" s="642"/>
      <c r="C822" s="642"/>
      <c r="D822" s="642"/>
      <c r="E822" s="642"/>
      <c r="F822" s="642"/>
      <c r="G822" s="642"/>
      <c r="H822" s="642"/>
      <c r="I822" s="642"/>
      <c r="J822" s="642"/>
      <c r="K822" s="642"/>
      <c r="L822" s="642"/>
      <c r="M822" s="642"/>
    </row>
    <row r="823" spans="1:13" ht="81" customHeight="1">
      <c r="A823" s="644" t="s">
        <v>401</v>
      </c>
      <c r="B823" s="644"/>
      <c r="C823" s="644"/>
      <c r="D823" s="644"/>
      <c r="E823" s="644"/>
      <c r="F823" s="644"/>
      <c r="G823" s="644"/>
      <c r="H823" s="644"/>
      <c r="I823" s="644"/>
      <c r="J823" s="644"/>
      <c r="K823" s="644"/>
      <c r="L823" s="644"/>
      <c r="M823" s="644"/>
    </row>
    <row r="824" spans="1:14" ht="53.25">
      <c r="A824" s="316" t="s">
        <v>132</v>
      </c>
      <c r="B824" s="316" t="s">
        <v>122</v>
      </c>
      <c r="C824" s="316" t="s">
        <v>131</v>
      </c>
      <c r="D824" s="316" t="s">
        <v>236</v>
      </c>
      <c r="E824" s="317" t="s">
        <v>165</v>
      </c>
      <c r="F824" s="318" t="s">
        <v>166</v>
      </c>
      <c r="G824" s="316" t="s">
        <v>278</v>
      </c>
      <c r="H824" s="316" t="s">
        <v>134</v>
      </c>
      <c r="I824" s="319" t="s">
        <v>133</v>
      </c>
      <c r="J824" s="320" t="s">
        <v>277</v>
      </c>
      <c r="K824" s="316" t="s">
        <v>128</v>
      </c>
      <c r="L824" s="401" t="s">
        <v>129</v>
      </c>
      <c r="M824" s="321" t="s">
        <v>187</v>
      </c>
      <c r="N824" s="329" t="s">
        <v>416</v>
      </c>
    </row>
    <row r="825" spans="1:13" ht="20.25">
      <c r="A825" s="65"/>
      <c r="B825" s="66" t="s">
        <v>537</v>
      </c>
      <c r="C825" s="124">
        <f>SUM(M832)</f>
        <v>0</v>
      </c>
      <c r="D825" s="66" t="s">
        <v>547</v>
      </c>
      <c r="E825" s="67"/>
      <c r="F825" s="117"/>
      <c r="G825" s="39"/>
      <c r="H825" s="40"/>
      <c r="I825" s="73"/>
      <c r="J825" s="75"/>
      <c r="K825" s="134"/>
      <c r="L825" s="185"/>
      <c r="M825" s="186"/>
    </row>
    <row r="826" spans="1:13" ht="30" customHeight="1">
      <c r="A826" s="53"/>
      <c r="B826" s="53"/>
      <c r="C826" s="53"/>
      <c r="D826" s="53"/>
      <c r="E826" s="53"/>
      <c r="F826" s="53"/>
      <c r="G826" s="53"/>
      <c r="H826" s="136" t="s">
        <v>147</v>
      </c>
      <c r="I826" s="147" t="s">
        <v>356</v>
      </c>
      <c r="J826" s="150"/>
      <c r="K826" s="147" t="s">
        <v>44</v>
      </c>
      <c r="L826" s="44">
        <v>2</v>
      </c>
      <c r="M826" s="44" t="s">
        <v>152</v>
      </c>
    </row>
    <row r="827" spans="1:14" s="16" customFormat="1" ht="54.75">
      <c r="A827" s="53"/>
      <c r="B827" s="71"/>
      <c r="C827" s="72"/>
      <c r="D827" s="72"/>
      <c r="E827" s="72"/>
      <c r="F827" s="72"/>
      <c r="G827" s="72"/>
      <c r="H827" s="136" t="s">
        <v>147</v>
      </c>
      <c r="I827" s="546" t="s">
        <v>45</v>
      </c>
      <c r="J827" s="438" t="s">
        <v>47</v>
      </c>
      <c r="K827" s="147" t="s">
        <v>44</v>
      </c>
      <c r="L827" s="587">
        <v>11</v>
      </c>
      <c r="M827" s="147" t="s">
        <v>152</v>
      </c>
      <c r="N827" s="53"/>
    </row>
    <row r="828" spans="1:15" ht="15" customHeight="1">
      <c r="A828" s="64">
        <v>1</v>
      </c>
      <c r="B828" s="127" t="s">
        <v>279</v>
      </c>
      <c r="C828" s="64" t="s">
        <v>151</v>
      </c>
      <c r="D828" s="23" t="s">
        <v>227</v>
      </c>
      <c r="E828" s="128">
        <v>4</v>
      </c>
      <c r="F828" s="125">
        <v>1</v>
      </c>
      <c r="G828" s="49" t="s">
        <v>185</v>
      </c>
      <c r="H828" s="442" t="s">
        <v>147</v>
      </c>
      <c r="I828" s="588" t="s">
        <v>48</v>
      </c>
      <c r="J828" s="585" t="s">
        <v>49</v>
      </c>
      <c r="K828" s="686" t="s">
        <v>50</v>
      </c>
      <c r="L828" s="589">
        <v>11</v>
      </c>
      <c r="M828" s="586" t="s">
        <v>152</v>
      </c>
      <c r="O828" s="330">
        <v>6</v>
      </c>
    </row>
    <row r="829" spans="1:15" ht="16.5" customHeight="1">
      <c r="A829" s="49">
        <v>2</v>
      </c>
      <c r="B829" s="48" t="s">
        <v>270</v>
      </c>
      <c r="C829" s="49" t="s">
        <v>151</v>
      </c>
      <c r="D829" s="49" t="s">
        <v>227</v>
      </c>
      <c r="E829" s="49">
        <v>2</v>
      </c>
      <c r="F829" s="49">
        <v>8</v>
      </c>
      <c r="G829" s="64"/>
      <c r="H829" s="64" t="s">
        <v>147</v>
      </c>
      <c r="I829" s="533" t="s">
        <v>48</v>
      </c>
      <c r="J829" s="195" t="s">
        <v>49</v>
      </c>
      <c r="K829" s="687"/>
      <c r="L829" s="421">
        <v>11</v>
      </c>
      <c r="M829" s="291" t="s">
        <v>152</v>
      </c>
      <c r="O829" s="330">
        <v>6</v>
      </c>
    </row>
    <row r="830" spans="1:15" ht="15" customHeight="1">
      <c r="A830" s="64">
        <v>3</v>
      </c>
      <c r="B830" s="127" t="s">
        <v>280</v>
      </c>
      <c r="C830" s="64" t="s">
        <v>177</v>
      </c>
      <c r="D830" s="64" t="s">
        <v>153</v>
      </c>
      <c r="E830" s="128">
        <v>3</v>
      </c>
      <c r="F830" s="125">
        <v>1</v>
      </c>
      <c r="G830" s="64"/>
      <c r="H830" s="64" t="s">
        <v>147</v>
      </c>
      <c r="I830" s="533" t="s">
        <v>48</v>
      </c>
      <c r="J830" s="195" t="s">
        <v>49</v>
      </c>
      <c r="K830" s="687"/>
      <c r="L830" s="421">
        <v>11</v>
      </c>
      <c r="M830" s="291" t="s">
        <v>152</v>
      </c>
      <c r="O830" s="330">
        <v>6</v>
      </c>
    </row>
    <row r="831" spans="1:15" ht="15.75" customHeight="1" thickBot="1">
      <c r="A831" s="64">
        <v>4</v>
      </c>
      <c r="B831" s="127" t="s">
        <v>281</v>
      </c>
      <c r="C831" s="64" t="s">
        <v>180</v>
      </c>
      <c r="D831" s="64" t="s">
        <v>140</v>
      </c>
      <c r="E831" s="128" t="s">
        <v>282</v>
      </c>
      <c r="F831" s="125">
        <v>2</v>
      </c>
      <c r="G831" s="64"/>
      <c r="H831" s="64" t="s">
        <v>147</v>
      </c>
      <c r="I831" s="533" t="s">
        <v>48</v>
      </c>
      <c r="J831" s="195" t="s">
        <v>49</v>
      </c>
      <c r="K831" s="688"/>
      <c r="L831" s="421">
        <v>11</v>
      </c>
      <c r="M831" s="291" t="s">
        <v>152</v>
      </c>
      <c r="O831" s="330">
        <v>6</v>
      </c>
    </row>
    <row r="832" spans="1:19" s="51" customFormat="1" ht="15.75" thickBot="1">
      <c r="A832" s="77"/>
      <c r="B832" s="78"/>
      <c r="C832" s="77"/>
      <c r="D832" s="129"/>
      <c r="E832" s="79"/>
      <c r="F832" s="80"/>
      <c r="G832" s="80"/>
      <c r="H832" s="15"/>
      <c r="I832" s="111"/>
      <c r="J832" s="75"/>
      <c r="K832" s="116" t="s">
        <v>193</v>
      </c>
      <c r="L832" s="414"/>
      <c r="M832" s="286">
        <v>0</v>
      </c>
      <c r="O832" s="294"/>
      <c r="P832" s="294"/>
      <c r="Q832" s="294"/>
      <c r="R832" s="294"/>
      <c r="S832" s="366"/>
    </row>
    <row r="833" spans="1:19" s="57" customFormat="1" ht="15" customHeight="1">
      <c r="A833" s="54"/>
      <c r="B833" s="54"/>
      <c r="C833" s="54"/>
      <c r="D833" s="54"/>
      <c r="E833" s="54"/>
      <c r="F833" s="54"/>
      <c r="G833" s="54"/>
      <c r="H833" s="55"/>
      <c r="I833" s="299"/>
      <c r="J833" s="59"/>
      <c r="K833" s="87" t="s">
        <v>250</v>
      </c>
      <c r="L833" s="400"/>
      <c r="M833" s="56"/>
      <c r="N833" s="56"/>
      <c r="O833" s="322">
        <f>SUM(O828:O832)</f>
        <v>24</v>
      </c>
      <c r="P833" s="294"/>
      <c r="Q833" s="294"/>
      <c r="R833" s="294"/>
      <c r="S833" s="292"/>
    </row>
    <row r="834" spans="1:19" s="57" customFormat="1" ht="15" customHeight="1">
      <c r="A834" s="54"/>
      <c r="B834" s="54"/>
      <c r="C834" s="54"/>
      <c r="D834" s="54"/>
      <c r="E834" s="54"/>
      <c r="F834" s="54"/>
      <c r="G834" s="54"/>
      <c r="H834" s="55"/>
      <c r="I834" s="299"/>
      <c r="J834" s="59"/>
      <c r="L834" s="400"/>
      <c r="M834" s="56"/>
      <c r="N834" s="56"/>
      <c r="O834" s="322"/>
      <c r="P834" s="36"/>
      <c r="Q834" s="36"/>
      <c r="R834" s="36"/>
      <c r="S834" s="292"/>
    </row>
    <row r="835" spans="1:21" s="201" customFormat="1" ht="17.25">
      <c r="A835" s="65"/>
      <c r="B835" s="201" t="s">
        <v>361</v>
      </c>
      <c r="C835" s="65"/>
      <c r="D835" s="65"/>
      <c r="E835" s="65"/>
      <c r="F835" s="65"/>
      <c r="G835" s="65"/>
      <c r="I835" s="305" t="s">
        <v>399</v>
      </c>
      <c r="J835" s="202"/>
      <c r="K835" s="519">
        <f>SUM(C825,C805,C797,C792,C782,C768,C757,C749,C724,C704,C668,C616,C577,C565,C540,C452,C499,C431,C393,C318,C5)</f>
        <v>19813</v>
      </c>
      <c r="L835" s="423"/>
      <c r="M835" s="298"/>
      <c r="N835" s="65"/>
      <c r="O835" s="298"/>
      <c r="P835" s="53"/>
      <c r="Q835" s="53"/>
      <c r="R835" s="53"/>
      <c r="S835" s="53"/>
      <c r="T835" s="47"/>
      <c r="U835" s="47"/>
    </row>
  </sheetData>
  <sheetProtection/>
  <mergeCells count="309">
    <mergeCell ref="K828:K831"/>
    <mergeCell ref="H681:H688"/>
    <mergeCell ref="I681:I688"/>
    <mergeCell ref="J681:J688"/>
    <mergeCell ref="K681:K688"/>
    <mergeCell ref="K784:K789"/>
    <mergeCell ref="I736:I737"/>
    <mergeCell ref="J736:J737"/>
    <mergeCell ref="K689:K696"/>
    <mergeCell ref="I689:I696"/>
    <mergeCell ref="A721:M721"/>
    <mergeCell ref="A574:M574"/>
    <mergeCell ref="H673:H680"/>
    <mergeCell ref="J673:J680"/>
    <mergeCell ref="I673:I680"/>
    <mergeCell ref="K673:K680"/>
    <mergeCell ref="A701:M701"/>
    <mergeCell ref="H581:H583"/>
    <mergeCell ref="I581:I583"/>
    <mergeCell ref="K620:K648"/>
    <mergeCell ref="I730:I731"/>
    <mergeCell ref="J730:J731"/>
    <mergeCell ref="I733:I734"/>
    <mergeCell ref="J733:J734"/>
    <mergeCell ref="H554:H561"/>
    <mergeCell ref="I554:I561"/>
    <mergeCell ref="J554:J561"/>
    <mergeCell ref="A720:M720"/>
    <mergeCell ref="K649:K661"/>
    <mergeCell ref="H600:H601"/>
    <mergeCell ref="H596:H598"/>
    <mergeCell ref="H689:H696"/>
    <mergeCell ref="J649:J661"/>
    <mergeCell ref="J689:J696"/>
    <mergeCell ref="A665:M665"/>
    <mergeCell ref="A613:M613"/>
    <mergeCell ref="A700:M700"/>
    <mergeCell ref="H603:H605"/>
    <mergeCell ref="A612:M612"/>
    <mergeCell ref="A778:M778"/>
    <mergeCell ref="I620:I648"/>
    <mergeCell ref="J620:J648"/>
    <mergeCell ref="H707:H716"/>
    <mergeCell ref="I707:I716"/>
    <mergeCell ref="J707:J716"/>
    <mergeCell ref="K707:K716"/>
    <mergeCell ref="I727:I728"/>
    <mergeCell ref="J727:J728"/>
    <mergeCell ref="A664:M664"/>
    <mergeCell ref="A779:M779"/>
    <mergeCell ref="A537:M537"/>
    <mergeCell ref="J457:J458"/>
    <mergeCell ref="J464:J465"/>
    <mergeCell ref="H460:H461"/>
    <mergeCell ref="H471:H472"/>
    <mergeCell ref="J471:J472"/>
    <mergeCell ref="I474:I475"/>
    <mergeCell ref="A573:M573"/>
    <mergeCell ref="I649:I661"/>
    <mergeCell ref="H592:H594"/>
    <mergeCell ref="H584:H585"/>
    <mergeCell ref="J584:J585"/>
    <mergeCell ref="H587:H589"/>
    <mergeCell ref="I592:I594"/>
    <mergeCell ref="I584:I585"/>
    <mergeCell ref="J514:J523"/>
    <mergeCell ref="I567:I568"/>
    <mergeCell ref="K554:K561"/>
    <mergeCell ref="H544:H553"/>
    <mergeCell ref="I544:I553"/>
    <mergeCell ref="J524:J533"/>
    <mergeCell ref="K524:K533"/>
    <mergeCell ref="A538:M538"/>
    <mergeCell ref="J544:J553"/>
    <mergeCell ref="K544:K553"/>
    <mergeCell ref="H268:H273"/>
    <mergeCell ref="H304:H308"/>
    <mergeCell ref="I304:I308"/>
    <mergeCell ref="J8:K8"/>
    <mergeCell ref="H298:H303"/>
    <mergeCell ref="I298:I303"/>
    <mergeCell ref="H79:H81"/>
    <mergeCell ref="H105:H109"/>
    <mergeCell ref="H122:H125"/>
    <mergeCell ref="I212:I215"/>
    <mergeCell ref="H177:H181"/>
    <mergeCell ref="H202:H204"/>
    <mergeCell ref="I202:I204"/>
    <mergeCell ref="A801:M801"/>
    <mergeCell ref="I280:I283"/>
    <mergeCell ref="H253:H256"/>
    <mergeCell ref="I253:I256"/>
    <mergeCell ref="H257:H262"/>
    <mergeCell ref="I257:I262"/>
    <mergeCell ref="I263:I267"/>
    <mergeCell ref="H38:H40"/>
    <mergeCell ref="I38:I40"/>
    <mergeCell ref="H67:H72"/>
    <mergeCell ref="H62:H66"/>
    <mergeCell ref="I45:I46"/>
    <mergeCell ref="I47:I50"/>
    <mergeCell ref="H42:H44"/>
    <mergeCell ref="I42:I44"/>
    <mergeCell ref="H45:H46"/>
    <mergeCell ref="I57:I61"/>
    <mergeCell ref="I21:I24"/>
    <mergeCell ref="H34:H37"/>
    <mergeCell ref="I34:I37"/>
    <mergeCell ref="I29:I31"/>
    <mergeCell ref="H21:H24"/>
    <mergeCell ref="H25:H28"/>
    <mergeCell ref="I32:I33"/>
    <mergeCell ref="I25:I28"/>
    <mergeCell ref="A1:M1"/>
    <mergeCell ref="H29:H31"/>
    <mergeCell ref="H15:H20"/>
    <mergeCell ref="I62:I66"/>
    <mergeCell ref="H51:H56"/>
    <mergeCell ref="A2:M2"/>
    <mergeCell ref="H32:H33"/>
    <mergeCell ref="H11:H14"/>
    <mergeCell ref="I11:I14"/>
    <mergeCell ref="I15:I20"/>
    <mergeCell ref="A449:M449"/>
    <mergeCell ref="H477:H478"/>
    <mergeCell ref="H474:H475"/>
    <mergeCell ref="I442:I443"/>
    <mergeCell ref="J442:J443"/>
    <mergeCell ref="I439:I440"/>
    <mergeCell ref="J439:J440"/>
    <mergeCell ref="A448:M448"/>
    <mergeCell ref="I414:I415"/>
    <mergeCell ref="H414:H415"/>
    <mergeCell ref="H457:H458"/>
    <mergeCell ref="I275:I279"/>
    <mergeCell ref="H280:H283"/>
    <mergeCell ref="I434:J434"/>
    <mergeCell ref="J401:J402"/>
    <mergeCell ref="I403:I404"/>
    <mergeCell ref="J408:J409"/>
    <mergeCell ref="I417:I418"/>
    <mergeCell ref="I90:I93"/>
    <mergeCell ref="I99:I104"/>
    <mergeCell ref="I105:I109"/>
    <mergeCell ref="H118:H121"/>
    <mergeCell ref="J349:J350"/>
    <mergeCell ref="I344:I345"/>
    <mergeCell ref="J347:J348"/>
    <mergeCell ref="I122:I125"/>
    <mergeCell ref="J334:J335"/>
    <mergeCell ref="I349:I350"/>
    <mergeCell ref="J342:J343"/>
    <mergeCell ref="I329:I331"/>
    <mergeCell ref="J329:J331"/>
    <mergeCell ref="I347:I348"/>
    <mergeCell ref="J403:J404"/>
    <mergeCell ref="J369:J370"/>
    <mergeCell ref="I366:I367"/>
    <mergeCell ref="I354:I355"/>
    <mergeCell ref="I358:I359"/>
    <mergeCell ref="J358:J359"/>
    <mergeCell ref="J366:J367"/>
    <mergeCell ref="I361:I362"/>
    <mergeCell ref="J361:J362"/>
    <mergeCell ref="J354:J355"/>
    <mergeCell ref="J436:J438"/>
    <mergeCell ref="J377:J379"/>
    <mergeCell ref="J382:J384"/>
    <mergeCell ref="I382:I384"/>
    <mergeCell ref="A390:M390"/>
    <mergeCell ref="A391:M391"/>
    <mergeCell ref="I436:I438"/>
    <mergeCell ref="J380:J381"/>
    <mergeCell ref="I377:I379"/>
    <mergeCell ref="I408:I409"/>
    <mergeCell ref="I603:I605"/>
    <mergeCell ref="I596:I598"/>
    <mergeCell ref="I460:I461"/>
    <mergeCell ref="I514:I523"/>
    <mergeCell ref="I587:I589"/>
    <mergeCell ref="I504:I513"/>
    <mergeCell ref="I464:I465"/>
    <mergeCell ref="I471:I472"/>
    <mergeCell ref="H807:H817"/>
    <mergeCell ref="I457:I458"/>
    <mergeCell ref="J460:J461"/>
    <mergeCell ref="J504:J513"/>
    <mergeCell ref="H464:H465"/>
    <mergeCell ref="H480:H481"/>
    <mergeCell ref="J474:J475"/>
    <mergeCell ref="A496:M496"/>
    <mergeCell ref="A802:M802"/>
    <mergeCell ref="I600:I601"/>
    <mergeCell ref="H567:H568"/>
    <mergeCell ref="I477:I478"/>
    <mergeCell ref="H524:H533"/>
    <mergeCell ref="I524:I533"/>
    <mergeCell ref="A497:M497"/>
    <mergeCell ref="I480:I481"/>
    <mergeCell ref="H514:H523"/>
    <mergeCell ref="H504:H513"/>
    <mergeCell ref="J480:J481"/>
    <mergeCell ref="J477:J478"/>
    <mergeCell ref="I352:I353"/>
    <mergeCell ref="J344:J345"/>
    <mergeCell ref="H47:H50"/>
    <mergeCell ref="H74:H78"/>
    <mergeCell ref="I74:I78"/>
    <mergeCell ref="H86:H89"/>
    <mergeCell ref="I79:I81"/>
    <mergeCell ref="I51:I56"/>
    <mergeCell ref="H57:H61"/>
    <mergeCell ref="H130:H133"/>
    <mergeCell ref="H134:H139"/>
    <mergeCell ref="I86:I89"/>
    <mergeCell ref="I67:I72"/>
    <mergeCell ref="H90:H93"/>
    <mergeCell ref="I114:I117"/>
    <mergeCell ref="H114:H117"/>
    <mergeCell ref="H94:H98"/>
    <mergeCell ref="I94:I98"/>
    <mergeCell ref="I118:I121"/>
    <mergeCell ref="H99:H104"/>
    <mergeCell ref="I145:I147"/>
    <mergeCell ref="I126:I128"/>
    <mergeCell ref="H148:H150"/>
    <mergeCell ref="I148:I150"/>
    <mergeCell ref="H145:H147"/>
    <mergeCell ref="I140:I144"/>
    <mergeCell ref="H140:H144"/>
    <mergeCell ref="H126:H128"/>
    <mergeCell ref="I134:I139"/>
    <mergeCell ref="I130:I133"/>
    <mergeCell ref="H151:H155"/>
    <mergeCell ref="H225:H228"/>
    <mergeCell ref="I225:I228"/>
    <mergeCell ref="I151:I155"/>
    <mergeCell ref="H194:H196"/>
    <mergeCell ref="I194:I196"/>
    <mergeCell ref="I205:I210"/>
    <mergeCell ref="H216:H218"/>
    <mergeCell ref="I168:I170"/>
    <mergeCell ref="H197:H201"/>
    <mergeCell ref="I177:I181"/>
    <mergeCell ref="H173:H176"/>
    <mergeCell ref="K807:K817"/>
    <mergeCell ref="K504:K513"/>
    <mergeCell ref="I398:I399"/>
    <mergeCell ref="J398:J399"/>
    <mergeCell ref="I421:I422"/>
    <mergeCell ref="J421:J422"/>
    <mergeCell ref="J423:J424"/>
    <mergeCell ref="I807:I817"/>
    <mergeCell ref="I173:I176"/>
    <mergeCell ref="I156:I161"/>
    <mergeCell ref="H163:H167"/>
    <mergeCell ref="I163:I167"/>
    <mergeCell ref="H156:H161"/>
    <mergeCell ref="H168:H170"/>
    <mergeCell ref="I186:I189"/>
    <mergeCell ref="I197:I201"/>
    <mergeCell ref="A315:M315"/>
    <mergeCell ref="H212:H215"/>
    <mergeCell ref="I216:I218"/>
    <mergeCell ref="I190:I193"/>
    <mergeCell ref="H238:H241"/>
    <mergeCell ref="H205:H210"/>
    <mergeCell ref="H190:H193"/>
    <mergeCell ref="I293:I297"/>
    <mergeCell ref="H242:H245"/>
    <mergeCell ref="H250:H252"/>
    <mergeCell ref="J337:J339"/>
    <mergeCell ref="H221:H224"/>
    <mergeCell ref="I221:I224"/>
    <mergeCell ref="J327:J328"/>
    <mergeCell ref="I268:I273"/>
    <mergeCell ref="I289:I292"/>
    <mergeCell ref="I327:I328"/>
    <mergeCell ref="I337:I339"/>
    <mergeCell ref="H186:H189"/>
    <mergeCell ref="I236:I237"/>
    <mergeCell ref="I285:I288"/>
    <mergeCell ref="H246:H248"/>
    <mergeCell ref="H236:H237"/>
    <mergeCell ref="H229:H233"/>
    <mergeCell ref="I238:I241"/>
    <mergeCell ref="H285:H288"/>
    <mergeCell ref="H263:H267"/>
    <mergeCell ref="I250:I252"/>
    <mergeCell ref="A823:M823"/>
    <mergeCell ref="A822:M822"/>
    <mergeCell ref="I246:I248"/>
    <mergeCell ref="I423:I424"/>
    <mergeCell ref="J324:J326"/>
    <mergeCell ref="H289:H292"/>
    <mergeCell ref="H293:H297"/>
    <mergeCell ref="J807:J817"/>
    <mergeCell ref="K514:K523"/>
    <mergeCell ref="I369:I370"/>
    <mergeCell ref="I229:I233"/>
    <mergeCell ref="I401:I402"/>
    <mergeCell ref="I342:I343"/>
    <mergeCell ref="I324:I326"/>
    <mergeCell ref="I242:I245"/>
    <mergeCell ref="I380:I381"/>
    <mergeCell ref="A314:M314"/>
    <mergeCell ref="I334:I335"/>
    <mergeCell ref="J352:J353"/>
    <mergeCell ref="H275:H279"/>
  </mergeCells>
  <printOptions horizontalCentered="1"/>
  <pageMargins left="0.18" right="0.19" top="0.4" bottom="0.3937007874015748" header="0.26" footer="0.1968503937007874"/>
  <pageSetup fitToHeight="50" horizontalDpi="600" verticalDpi="600" orientation="landscape" paperSize="9" scale="83" r:id="rId1"/>
  <headerFooter alignWithMargins="0">
    <oddFooter>&amp;CСтор. &amp;P із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5.00390625" style="77" customWidth="1"/>
    <col min="2" max="2" width="24.50390625" style="126" customWidth="1"/>
    <col min="3" max="3" width="6.625" style="50" customWidth="1"/>
    <col min="4" max="4" width="7.875" style="50" customWidth="1"/>
    <col min="5" max="6" width="4.00390625" style="50" customWidth="1"/>
    <col min="7" max="7" width="9.625" style="50" customWidth="1"/>
    <col min="8" max="8" width="16.625" style="126" customWidth="1"/>
    <col min="9" max="9" width="39.50390625" style="199" customWidth="1"/>
    <col min="10" max="10" width="13.00390625" style="131" customWidth="1"/>
    <col min="11" max="11" width="5.875" style="51" customWidth="1"/>
    <col min="12" max="12" width="7.50390625" style="383" customWidth="1"/>
    <col min="13" max="16384" width="9.125" style="15" customWidth="1"/>
  </cols>
  <sheetData>
    <row r="1" spans="1:12" ht="15">
      <c r="A1" s="694" t="s">
        <v>30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1:12" ht="17.25">
      <c r="A2" s="695" t="s">
        <v>29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</row>
    <row r="3" spans="1:12" s="280" customFormat="1" ht="12">
      <c r="A3" s="696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</row>
    <row r="4" spans="1:12" s="20" customFormat="1" ht="36.75" customHeight="1">
      <c r="A4" s="29" t="s">
        <v>154</v>
      </c>
      <c r="B4" s="17" t="s">
        <v>155</v>
      </c>
      <c r="C4" s="17" t="s">
        <v>131</v>
      </c>
      <c r="D4" s="17" t="s">
        <v>217</v>
      </c>
      <c r="E4" s="27" t="s">
        <v>165</v>
      </c>
      <c r="F4" s="27" t="s">
        <v>166</v>
      </c>
      <c r="G4" s="17" t="s">
        <v>101</v>
      </c>
      <c r="H4" s="17" t="s">
        <v>134</v>
      </c>
      <c r="I4" s="17" t="s">
        <v>776</v>
      </c>
      <c r="J4" s="17" t="s">
        <v>777</v>
      </c>
      <c r="K4" s="17" t="s">
        <v>92</v>
      </c>
      <c r="L4" s="522" t="s">
        <v>188</v>
      </c>
    </row>
    <row r="5" spans="1:12" s="20" customFormat="1" ht="281.25" customHeight="1">
      <c r="A5" s="451">
        <v>1</v>
      </c>
      <c r="B5" s="451" t="s">
        <v>208</v>
      </c>
      <c r="C5" s="451" t="s">
        <v>100</v>
      </c>
      <c r="D5" s="451" t="s">
        <v>99</v>
      </c>
      <c r="E5" s="451" t="s">
        <v>246</v>
      </c>
      <c r="F5" s="451" t="s">
        <v>403</v>
      </c>
      <c r="G5" s="456" t="s">
        <v>413</v>
      </c>
      <c r="H5" s="453" t="s">
        <v>70</v>
      </c>
      <c r="I5" s="457" t="s">
        <v>854</v>
      </c>
      <c r="J5" s="465" t="s">
        <v>318</v>
      </c>
      <c r="K5" s="465"/>
      <c r="L5" s="387">
        <v>4461</v>
      </c>
    </row>
    <row r="6" spans="1:12" ht="201.75" customHeight="1">
      <c r="A6" s="451" t="s">
        <v>282</v>
      </c>
      <c r="B6" s="455" t="s">
        <v>121</v>
      </c>
      <c r="C6" s="308" t="s">
        <v>179</v>
      </c>
      <c r="D6" s="451" t="s">
        <v>181</v>
      </c>
      <c r="E6" s="458" t="s">
        <v>246</v>
      </c>
      <c r="F6" s="458" t="s">
        <v>247</v>
      </c>
      <c r="G6" s="456" t="s">
        <v>413</v>
      </c>
      <c r="H6" s="453" t="s">
        <v>69</v>
      </c>
      <c r="I6" s="457" t="s">
        <v>81</v>
      </c>
      <c r="J6" s="465" t="s">
        <v>319</v>
      </c>
      <c r="K6" s="465"/>
      <c r="L6" s="387">
        <v>2801</v>
      </c>
    </row>
    <row r="7" spans="1:12" s="47" customFormat="1" ht="62.25" customHeight="1">
      <c r="A7" s="451" t="s">
        <v>282</v>
      </c>
      <c r="B7" s="455" t="s">
        <v>300</v>
      </c>
      <c r="C7" s="387" t="s">
        <v>180</v>
      </c>
      <c r="D7" s="538" t="s">
        <v>231</v>
      </c>
      <c r="E7" s="157" t="s">
        <v>246</v>
      </c>
      <c r="F7" s="166" t="s">
        <v>247</v>
      </c>
      <c r="G7" s="136" t="s">
        <v>185</v>
      </c>
      <c r="H7" s="144" t="s">
        <v>127</v>
      </c>
      <c r="I7" s="457" t="s">
        <v>852</v>
      </c>
      <c r="J7" s="451" t="s">
        <v>89</v>
      </c>
      <c r="K7" s="155"/>
      <c r="L7" s="44">
        <f>SUM(Особисті!M332)</f>
        <v>1799</v>
      </c>
    </row>
    <row r="8" spans="1:12" ht="158.25" customHeight="1">
      <c r="A8" s="44" t="s">
        <v>282</v>
      </c>
      <c r="B8" s="455" t="s">
        <v>571</v>
      </c>
      <c r="C8" s="308" t="s">
        <v>241</v>
      </c>
      <c r="D8" s="451" t="s">
        <v>242</v>
      </c>
      <c r="E8" s="458" t="s">
        <v>246</v>
      </c>
      <c r="F8" s="458" t="s">
        <v>247</v>
      </c>
      <c r="G8" s="456" t="s">
        <v>413</v>
      </c>
      <c r="H8" s="453" t="s">
        <v>317</v>
      </c>
      <c r="I8" s="457" t="s">
        <v>79</v>
      </c>
      <c r="J8" s="465" t="s">
        <v>319</v>
      </c>
      <c r="K8" s="465"/>
      <c r="L8" s="387">
        <f>SUM(Особисті!M234)</f>
        <v>1715</v>
      </c>
    </row>
    <row r="9" spans="1:12" ht="123.75" customHeight="1">
      <c r="A9" s="451" t="s">
        <v>282</v>
      </c>
      <c r="B9" s="450" t="s">
        <v>310</v>
      </c>
      <c r="C9" s="387" t="s">
        <v>214</v>
      </c>
      <c r="D9" s="387" t="s">
        <v>222</v>
      </c>
      <c r="E9" s="44">
        <v>4</v>
      </c>
      <c r="F9" s="44">
        <v>1</v>
      </c>
      <c r="G9" s="136" t="s">
        <v>186</v>
      </c>
      <c r="H9" s="497" t="s">
        <v>162</v>
      </c>
      <c r="I9" s="496" t="s">
        <v>892</v>
      </c>
      <c r="J9" s="140"/>
      <c r="K9" s="146"/>
      <c r="L9" s="44">
        <v>899</v>
      </c>
    </row>
    <row r="10" spans="1:12" ht="139.5" customHeight="1">
      <c r="A10" s="44" t="s">
        <v>282</v>
      </c>
      <c r="B10" s="450" t="s">
        <v>221</v>
      </c>
      <c r="C10" s="387" t="s">
        <v>180</v>
      </c>
      <c r="D10" s="451" t="s">
        <v>231</v>
      </c>
      <c r="E10" s="157" t="s">
        <v>629</v>
      </c>
      <c r="F10" s="159">
        <v>1</v>
      </c>
      <c r="G10" s="44" t="s">
        <v>120</v>
      </c>
      <c r="H10" s="142" t="s">
        <v>266</v>
      </c>
      <c r="I10" s="494" t="s">
        <v>25</v>
      </c>
      <c r="J10" s="150"/>
      <c r="K10" s="44"/>
      <c r="L10" s="44">
        <f>SUM(Особисті!M405)</f>
        <v>730</v>
      </c>
    </row>
    <row r="11" spans="1:12" s="47" customFormat="1" ht="45" customHeight="1">
      <c r="A11" s="451" t="s">
        <v>282</v>
      </c>
      <c r="B11" s="455" t="s">
        <v>479</v>
      </c>
      <c r="C11" s="387" t="s">
        <v>180</v>
      </c>
      <c r="D11" s="451" t="s">
        <v>140</v>
      </c>
      <c r="E11" s="157">
        <v>1</v>
      </c>
      <c r="F11" s="166">
        <v>5</v>
      </c>
      <c r="G11" s="136"/>
      <c r="H11" s="144" t="s">
        <v>61</v>
      </c>
      <c r="I11" s="457" t="s">
        <v>855</v>
      </c>
      <c r="J11" s="451"/>
      <c r="K11" s="155"/>
      <c r="L11" s="44">
        <v>677</v>
      </c>
    </row>
    <row r="12" spans="1:12" ht="50.25" customHeight="1">
      <c r="A12" s="44" t="s">
        <v>282</v>
      </c>
      <c r="B12" s="450" t="s">
        <v>268</v>
      </c>
      <c r="C12" s="387" t="s">
        <v>383</v>
      </c>
      <c r="D12" s="387" t="s">
        <v>387</v>
      </c>
      <c r="E12" s="44">
        <v>3</v>
      </c>
      <c r="F12" s="136"/>
      <c r="G12" s="136" t="s">
        <v>186</v>
      </c>
      <c r="H12" s="497" t="s">
        <v>358</v>
      </c>
      <c r="I12" s="494" t="s">
        <v>80</v>
      </c>
      <c r="J12" s="150"/>
      <c r="K12" s="44"/>
      <c r="L12" s="44">
        <v>472</v>
      </c>
    </row>
    <row r="13" spans="1:12" ht="31.5" customHeight="1">
      <c r="A13" s="44" t="s">
        <v>282</v>
      </c>
      <c r="B13" s="450" t="s">
        <v>275</v>
      </c>
      <c r="C13" s="387" t="s">
        <v>180</v>
      </c>
      <c r="D13" s="387" t="s">
        <v>140</v>
      </c>
      <c r="E13" s="44">
        <v>2</v>
      </c>
      <c r="F13" s="44">
        <v>4</v>
      </c>
      <c r="G13" s="44"/>
      <c r="H13" s="144" t="s">
        <v>426</v>
      </c>
      <c r="I13" s="495" t="s">
        <v>834</v>
      </c>
      <c r="J13" s="140" t="s">
        <v>851</v>
      </c>
      <c r="K13" s="44">
        <v>2</v>
      </c>
      <c r="L13" s="44">
        <v>360</v>
      </c>
    </row>
    <row r="14" spans="1:18" s="47" customFormat="1" ht="15">
      <c r="A14" s="44">
        <v>10</v>
      </c>
      <c r="B14" s="450" t="s">
        <v>863</v>
      </c>
      <c r="C14" s="387" t="s">
        <v>241</v>
      </c>
      <c r="D14" s="387" t="s">
        <v>242</v>
      </c>
      <c r="E14" s="44">
        <v>2</v>
      </c>
      <c r="F14" s="136">
        <v>2</v>
      </c>
      <c r="G14" s="139"/>
      <c r="H14" s="144" t="s">
        <v>68</v>
      </c>
      <c r="I14" s="144" t="s">
        <v>872</v>
      </c>
      <c r="J14" s="141"/>
      <c r="K14" s="44"/>
      <c r="L14" s="44">
        <v>210</v>
      </c>
      <c r="M14" s="52"/>
      <c r="N14" s="52"/>
      <c r="O14" s="52"/>
      <c r="P14" s="52"/>
      <c r="Q14" s="52"/>
      <c r="R14" s="52"/>
    </row>
    <row r="15" spans="1:12" ht="15">
      <c r="A15" s="44">
        <v>11</v>
      </c>
      <c r="B15" s="450" t="s">
        <v>229</v>
      </c>
      <c r="C15" s="387" t="s">
        <v>151</v>
      </c>
      <c r="D15" s="387" t="s">
        <v>227</v>
      </c>
      <c r="E15" s="44">
        <v>4</v>
      </c>
      <c r="F15" s="44">
        <v>8</v>
      </c>
      <c r="G15" s="44" t="s">
        <v>186</v>
      </c>
      <c r="H15" s="497" t="s">
        <v>136</v>
      </c>
      <c r="I15" s="301" t="s">
        <v>835</v>
      </c>
      <c r="J15" s="378" t="s">
        <v>448</v>
      </c>
      <c r="K15" s="44"/>
      <c r="L15" s="44">
        <v>122</v>
      </c>
    </row>
    <row r="16" spans="1:19" s="47" customFormat="1" ht="15">
      <c r="A16" s="44">
        <v>12</v>
      </c>
      <c r="B16" s="450" t="s">
        <v>555</v>
      </c>
      <c r="C16" s="387" t="s">
        <v>180</v>
      </c>
      <c r="D16" s="387" t="s">
        <v>231</v>
      </c>
      <c r="E16" s="44">
        <v>1</v>
      </c>
      <c r="F16" s="44">
        <v>3</v>
      </c>
      <c r="G16" s="44"/>
      <c r="H16" s="454" t="s">
        <v>88</v>
      </c>
      <c r="I16" s="499" t="s">
        <v>550</v>
      </c>
      <c r="J16" s="385" t="s">
        <v>564</v>
      </c>
      <c r="K16" s="147" t="s">
        <v>778</v>
      </c>
      <c r="L16" s="147">
        <v>82</v>
      </c>
      <c r="M16" s="96"/>
      <c r="N16" s="96"/>
      <c r="O16" s="96"/>
      <c r="P16" s="96"/>
      <c r="Q16" s="96"/>
      <c r="R16" s="96"/>
      <c r="S16" s="96"/>
    </row>
    <row r="17" spans="1:12" ht="27">
      <c r="A17" s="44">
        <v>13</v>
      </c>
      <c r="B17" s="450" t="s">
        <v>494</v>
      </c>
      <c r="C17" s="387" t="s">
        <v>504</v>
      </c>
      <c r="D17" s="387" t="s">
        <v>231</v>
      </c>
      <c r="E17" s="157"/>
      <c r="F17" s="159"/>
      <c r="G17" s="428"/>
      <c r="H17" s="143" t="s">
        <v>505</v>
      </c>
      <c r="I17" s="151" t="s">
        <v>506</v>
      </c>
      <c r="J17" s="167" t="s">
        <v>499</v>
      </c>
      <c r="K17" s="44">
        <v>2</v>
      </c>
      <c r="L17" s="44">
        <v>75</v>
      </c>
    </row>
    <row r="18" spans="1:12" ht="15">
      <c r="A18" s="44">
        <v>14</v>
      </c>
      <c r="B18" s="450" t="s">
        <v>272</v>
      </c>
      <c r="C18" s="387" t="s">
        <v>180</v>
      </c>
      <c r="D18" s="387" t="s">
        <v>140</v>
      </c>
      <c r="E18" s="44">
        <v>3</v>
      </c>
      <c r="F18" s="44">
        <v>7</v>
      </c>
      <c r="G18" s="44"/>
      <c r="H18" s="497" t="s">
        <v>136</v>
      </c>
      <c r="I18" s="334" t="s">
        <v>446</v>
      </c>
      <c r="J18" s="153" t="s">
        <v>442</v>
      </c>
      <c r="K18" s="44">
        <v>2</v>
      </c>
      <c r="L18" s="44">
        <v>74</v>
      </c>
    </row>
    <row r="19" spans="1:12" ht="15">
      <c r="A19" s="44">
        <v>15</v>
      </c>
      <c r="B19" s="450" t="s">
        <v>330</v>
      </c>
      <c r="C19" s="446" t="s">
        <v>100</v>
      </c>
      <c r="D19" s="446" t="s">
        <v>99</v>
      </c>
      <c r="E19" s="446">
        <v>2</v>
      </c>
      <c r="F19" s="491" t="s">
        <v>359</v>
      </c>
      <c r="G19" s="44"/>
      <c r="H19" s="497" t="s">
        <v>136</v>
      </c>
      <c r="I19" s="151" t="s">
        <v>446</v>
      </c>
      <c r="J19" s="153" t="s">
        <v>442</v>
      </c>
      <c r="K19" s="44">
        <v>3</v>
      </c>
      <c r="L19" s="44">
        <v>71</v>
      </c>
    </row>
    <row r="20" spans="1:12" ht="15">
      <c r="A20" s="44">
        <v>16</v>
      </c>
      <c r="B20" s="450" t="s">
        <v>459</v>
      </c>
      <c r="C20" s="387" t="s">
        <v>180</v>
      </c>
      <c r="D20" s="387" t="s">
        <v>231</v>
      </c>
      <c r="E20" s="157">
        <v>1</v>
      </c>
      <c r="F20" s="159">
        <v>5</v>
      </c>
      <c r="G20" s="44" t="s">
        <v>202</v>
      </c>
      <c r="H20" s="498" t="s">
        <v>311</v>
      </c>
      <c r="I20" s="351" t="s">
        <v>838</v>
      </c>
      <c r="J20" s="492" t="s">
        <v>839</v>
      </c>
      <c r="K20" s="44">
        <v>2</v>
      </c>
      <c r="L20" s="44">
        <v>69</v>
      </c>
    </row>
    <row r="21" spans="1:12" ht="15">
      <c r="A21" s="44">
        <v>16</v>
      </c>
      <c r="B21" s="450" t="s">
        <v>339</v>
      </c>
      <c r="C21" s="387" t="s">
        <v>182</v>
      </c>
      <c r="D21" s="387" t="s">
        <v>182</v>
      </c>
      <c r="E21" s="157">
        <v>3</v>
      </c>
      <c r="F21" s="159">
        <v>1</v>
      </c>
      <c r="G21" s="44" t="s">
        <v>202</v>
      </c>
      <c r="H21" s="498" t="s">
        <v>311</v>
      </c>
      <c r="I21" s="351" t="s">
        <v>838</v>
      </c>
      <c r="J21" s="492" t="s">
        <v>839</v>
      </c>
      <c r="K21" s="44">
        <v>2</v>
      </c>
      <c r="L21" s="44">
        <v>69</v>
      </c>
    </row>
    <row r="22" spans="1:12" ht="15">
      <c r="A22" s="44">
        <v>16</v>
      </c>
      <c r="B22" s="450" t="s">
        <v>798</v>
      </c>
      <c r="C22" s="387" t="s">
        <v>182</v>
      </c>
      <c r="D22" s="387" t="s">
        <v>182</v>
      </c>
      <c r="E22" s="157">
        <v>3</v>
      </c>
      <c r="F22" s="159">
        <v>2</v>
      </c>
      <c r="G22" s="44" t="s">
        <v>202</v>
      </c>
      <c r="H22" s="498" t="s">
        <v>311</v>
      </c>
      <c r="I22" s="351" t="s">
        <v>838</v>
      </c>
      <c r="J22" s="492" t="s">
        <v>839</v>
      </c>
      <c r="K22" s="44">
        <v>2</v>
      </c>
      <c r="L22" s="44">
        <v>69</v>
      </c>
    </row>
    <row r="23" spans="1:12" ht="15">
      <c r="A23" s="44">
        <v>16</v>
      </c>
      <c r="B23" s="450" t="s">
        <v>337</v>
      </c>
      <c r="C23" s="387" t="s">
        <v>177</v>
      </c>
      <c r="D23" s="387" t="s">
        <v>148</v>
      </c>
      <c r="E23" s="157">
        <v>4</v>
      </c>
      <c r="F23" s="159">
        <v>1</v>
      </c>
      <c r="G23" s="44" t="s">
        <v>202</v>
      </c>
      <c r="H23" s="498" t="s">
        <v>311</v>
      </c>
      <c r="I23" s="351" t="s">
        <v>838</v>
      </c>
      <c r="J23" s="492" t="s">
        <v>839</v>
      </c>
      <c r="K23" s="44">
        <v>2</v>
      </c>
      <c r="L23" s="44">
        <v>69</v>
      </c>
    </row>
    <row r="24" spans="1:12" ht="15.75" customHeight="1">
      <c r="A24" s="44">
        <v>16</v>
      </c>
      <c r="B24" s="450" t="s">
        <v>333</v>
      </c>
      <c r="C24" s="387" t="s">
        <v>241</v>
      </c>
      <c r="D24" s="387" t="s">
        <v>242</v>
      </c>
      <c r="E24" s="157" t="s">
        <v>246</v>
      </c>
      <c r="F24" s="159" t="s">
        <v>247</v>
      </c>
      <c r="G24" s="159" t="s">
        <v>202</v>
      </c>
      <c r="H24" s="498" t="s">
        <v>311</v>
      </c>
      <c r="I24" s="351" t="s">
        <v>838</v>
      </c>
      <c r="J24" s="492" t="s">
        <v>839</v>
      </c>
      <c r="K24" s="44">
        <v>2</v>
      </c>
      <c r="L24" s="44">
        <v>69</v>
      </c>
    </row>
    <row r="25" spans="1:12" ht="15">
      <c r="A25" s="44">
        <v>16</v>
      </c>
      <c r="B25" s="450" t="s">
        <v>334</v>
      </c>
      <c r="C25" s="387" t="s">
        <v>241</v>
      </c>
      <c r="D25" s="387" t="s">
        <v>242</v>
      </c>
      <c r="E25" s="157" t="s">
        <v>246</v>
      </c>
      <c r="F25" s="159" t="s">
        <v>247</v>
      </c>
      <c r="G25" s="159" t="s">
        <v>202</v>
      </c>
      <c r="H25" s="498" t="s">
        <v>311</v>
      </c>
      <c r="I25" s="351" t="s">
        <v>838</v>
      </c>
      <c r="J25" s="492" t="s">
        <v>839</v>
      </c>
      <c r="K25" s="44">
        <v>2</v>
      </c>
      <c r="L25" s="44">
        <v>69</v>
      </c>
    </row>
    <row r="26" spans="1:12" ht="15">
      <c r="A26" s="44">
        <v>16</v>
      </c>
      <c r="B26" s="450" t="s">
        <v>335</v>
      </c>
      <c r="C26" s="387" t="s">
        <v>241</v>
      </c>
      <c r="D26" s="387" t="s">
        <v>242</v>
      </c>
      <c r="E26" s="157" t="s">
        <v>246</v>
      </c>
      <c r="F26" s="159" t="s">
        <v>247</v>
      </c>
      <c r="G26" s="44" t="s">
        <v>202</v>
      </c>
      <c r="H26" s="498" t="s">
        <v>311</v>
      </c>
      <c r="I26" s="351" t="s">
        <v>838</v>
      </c>
      <c r="J26" s="492" t="s">
        <v>839</v>
      </c>
      <c r="K26" s="44">
        <v>2</v>
      </c>
      <c r="L26" s="44">
        <v>69</v>
      </c>
    </row>
    <row r="27" spans="1:12" ht="15">
      <c r="A27" s="44">
        <v>16</v>
      </c>
      <c r="B27" s="450" t="s">
        <v>336</v>
      </c>
      <c r="C27" s="387" t="s">
        <v>241</v>
      </c>
      <c r="D27" s="387" t="s">
        <v>242</v>
      </c>
      <c r="E27" s="157" t="s">
        <v>246</v>
      </c>
      <c r="F27" s="159" t="s">
        <v>247</v>
      </c>
      <c r="G27" s="44" t="s">
        <v>202</v>
      </c>
      <c r="H27" s="498" t="s">
        <v>311</v>
      </c>
      <c r="I27" s="351" t="s">
        <v>838</v>
      </c>
      <c r="J27" s="492" t="s">
        <v>839</v>
      </c>
      <c r="K27" s="44">
        <v>2</v>
      </c>
      <c r="L27" s="44">
        <v>69</v>
      </c>
    </row>
    <row r="28" spans="1:12" ht="15">
      <c r="A28" s="44">
        <v>16</v>
      </c>
      <c r="B28" s="450" t="s">
        <v>340</v>
      </c>
      <c r="C28" s="387" t="s">
        <v>383</v>
      </c>
      <c r="D28" s="387" t="s">
        <v>385</v>
      </c>
      <c r="E28" s="157">
        <v>2</v>
      </c>
      <c r="F28" s="159">
        <v>1</v>
      </c>
      <c r="G28" s="44" t="s">
        <v>202</v>
      </c>
      <c r="H28" s="498" t="s">
        <v>311</v>
      </c>
      <c r="I28" s="351" t="s">
        <v>838</v>
      </c>
      <c r="J28" s="492" t="s">
        <v>839</v>
      </c>
      <c r="K28" s="44">
        <v>2</v>
      </c>
      <c r="L28" s="44">
        <v>69</v>
      </c>
    </row>
    <row r="29" spans="1:12" ht="15">
      <c r="A29" s="44">
        <v>16</v>
      </c>
      <c r="B29" s="450" t="s">
        <v>338</v>
      </c>
      <c r="C29" s="387" t="s">
        <v>178</v>
      </c>
      <c r="D29" s="387" t="s">
        <v>274</v>
      </c>
      <c r="E29" s="157">
        <v>4</v>
      </c>
      <c r="F29" s="159">
        <v>6</v>
      </c>
      <c r="G29" s="44" t="s">
        <v>202</v>
      </c>
      <c r="H29" s="498" t="s">
        <v>311</v>
      </c>
      <c r="I29" s="351" t="s">
        <v>838</v>
      </c>
      <c r="J29" s="492" t="s">
        <v>839</v>
      </c>
      <c r="K29" s="44">
        <v>2</v>
      </c>
      <c r="L29" s="44">
        <v>69</v>
      </c>
    </row>
    <row r="30" spans="1:19" s="47" customFormat="1" ht="15">
      <c r="A30" s="44">
        <v>26</v>
      </c>
      <c r="B30" s="450" t="s">
        <v>466</v>
      </c>
      <c r="C30" s="387" t="s">
        <v>151</v>
      </c>
      <c r="D30" s="387" t="s">
        <v>227</v>
      </c>
      <c r="E30" s="44" t="s">
        <v>246</v>
      </c>
      <c r="F30" s="44">
        <v>1</v>
      </c>
      <c r="G30" s="136" t="s">
        <v>185</v>
      </c>
      <c r="H30" s="497" t="s">
        <v>127</v>
      </c>
      <c r="I30" s="334" t="s">
        <v>649</v>
      </c>
      <c r="J30" s="385" t="s">
        <v>442</v>
      </c>
      <c r="K30" s="44">
        <v>1</v>
      </c>
      <c r="L30" s="44">
        <f>SUM(Особисті!M346)</f>
        <v>68</v>
      </c>
      <c r="M30" s="53"/>
      <c r="N30" s="53"/>
      <c r="O30" s="53"/>
      <c r="P30" s="53"/>
      <c r="Q30" s="53"/>
      <c r="R30" s="53"/>
      <c r="S30" s="53"/>
    </row>
    <row r="31" spans="1:19" s="47" customFormat="1" ht="15">
      <c r="A31" s="44">
        <v>27</v>
      </c>
      <c r="B31" s="450" t="s">
        <v>303</v>
      </c>
      <c r="C31" s="387" t="s">
        <v>151</v>
      </c>
      <c r="D31" s="387" t="s">
        <v>227</v>
      </c>
      <c r="E31" s="44">
        <v>5</v>
      </c>
      <c r="F31" s="44">
        <v>3</v>
      </c>
      <c r="G31" s="44" t="s">
        <v>185</v>
      </c>
      <c r="H31" s="497" t="s">
        <v>127</v>
      </c>
      <c r="I31" s="334" t="s">
        <v>649</v>
      </c>
      <c r="J31" s="385" t="s">
        <v>442</v>
      </c>
      <c r="K31" s="44">
        <v>3</v>
      </c>
      <c r="L31" s="44">
        <f>SUM(Особисті!M351)</f>
        <v>62</v>
      </c>
      <c r="M31" s="53"/>
      <c r="N31" s="53"/>
      <c r="O31" s="53"/>
      <c r="P31" s="53"/>
      <c r="Q31" s="53"/>
      <c r="R31" s="53"/>
      <c r="S31" s="53"/>
    </row>
    <row r="32" spans="1:18" s="47" customFormat="1" ht="15">
      <c r="A32" s="44">
        <v>28</v>
      </c>
      <c r="B32" s="450" t="s">
        <v>859</v>
      </c>
      <c r="C32" s="446" t="s">
        <v>100</v>
      </c>
      <c r="D32" s="446" t="s">
        <v>99</v>
      </c>
      <c r="E32" s="446">
        <v>3</v>
      </c>
      <c r="F32" s="491" t="s">
        <v>359</v>
      </c>
      <c r="G32" s="44"/>
      <c r="H32" s="138" t="s">
        <v>136</v>
      </c>
      <c r="I32" s="151" t="s">
        <v>858</v>
      </c>
      <c r="J32" s="153" t="s">
        <v>442</v>
      </c>
      <c r="K32" s="44">
        <v>2</v>
      </c>
      <c r="L32" s="44">
        <v>52</v>
      </c>
      <c r="M32" s="15"/>
      <c r="N32" s="15"/>
      <c r="O32" s="15"/>
      <c r="P32" s="15"/>
      <c r="Q32" s="15"/>
      <c r="R32" s="16"/>
    </row>
    <row r="33" spans="1:19" s="47" customFormat="1" ht="15">
      <c r="A33" s="44">
        <v>28</v>
      </c>
      <c r="B33" s="450" t="s">
        <v>554</v>
      </c>
      <c r="C33" s="387" t="s">
        <v>151</v>
      </c>
      <c r="D33" s="387" t="s">
        <v>227</v>
      </c>
      <c r="E33" s="44">
        <v>1</v>
      </c>
      <c r="F33" s="44">
        <v>2</v>
      </c>
      <c r="G33" s="44"/>
      <c r="H33" s="454" t="s">
        <v>88</v>
      </c>
      <c r="I33" s="499" t="s">
        <v>550</v>
      </c>
      <c r="J33" s="385">
        <v>40955</v>
      </c>
      <c r="K33" s="147">
        <v>3</v>
      </c>
      <c r="L33" s="147">
        <v>52</v>
      </c>
      <c r="M33" s="96"/>
      <c r="N33" s="96"/>
      <c r="O33" s="96"/>
      <c r="P33" s="96"/>
      <c r="Q33" s="96"/>
      <c r="R33" s="96"/>
      <c r="S33" s="96"/>
    </row>
    <row r="34" spans="1:19" s="47" customFormat="1" ht="15">
      <c r="A34" s="44">
        <v>28</v>
      </c>
      <c r="B34" s="450" t="s">
        <v>467</v>
      </c>
      <c r="C34" s="387" t="s">
        <v>179</v>
      </c>
      <c r="D34" s="387" t="s">
        <v>164</v>
      </c>
      <c r="E34" s="44">
        <v>1</v>
      </c>
      <c r="F34" s="44"/>
      <c r="G34" s="136" t="s">
        <v>185</v>
      </c>
      <c r="H34" s="497" t="s">
        <v>127</v>
      </c>
      <c r="I34" s="334" t="s">
        <v>649</v>
      </c>
      <c r="J34" s="385" t="s">
        <v>442</v>
      </c>
      <c r="K34" s="44">
        <v>4</v>
      </c>
      <c r="L34" s="44">
        <f>SUM(Особисті!M357)</f>
        <v>52</v>
      </c>
      <c r="M34" s="53"/>
      <c r="N34" s="53"/>
      <c r="O34" s="53"/>
      <c r="P34" s="53"/>
      <c r="Q34" s="53"/>
      <c r="R34" s="53"/>
      <c r="S34" s="53"/>
    </row>
    <row r="35" spans="1:19" s="47" customFormat="1" ht="15">
      <c r="A35" s="44">
        <v>31</v>
      </c>
      <c r="B35" s="450" t="s">
        <v>561</v>
      </c>
      <c r="C35" s="387" t="s">
        <v>179</v>
      </c>
      <c r="D35" s="387" t="s">
        <v>181</v>
      </c>
      <c r="E35" s="44" t="s">
        <v>246</v>
      </c>
      <c r="F35" s="44">
        <v>1</v>
      </c>
      <c r="G35" s="44"/>
      <c r="H35" s="454" t="s">
        <v>88</v>
      </c>
      <c r="I35" s="499" t="s">
        <v>550</v>
      </c>
      <c r="J35" s="385" t="s">
        <v>564</v>
      </c>
      <c r="K35" s="147" t="s">
        <v>778</v>
      </c>
      <c r="L35" s="147">
        <v>51</v>
      </c>
      <c r="M35" s="96"/>
      <c r="N35" s="96"/>
      <c r="O35" s="96"/>
      <c r="P35" s="96"/>
      <c r="Q35" s="96"/>
      <c r="R35" s="96"/>
      <c r="S35" s="96"/>
    </row>
    <row r="36" spans="1:12" ht="15">
      <c r="A36" s="44">
        <v>32</v>
      </c>
      <c r="B36" s="450" t="s">
        <v>444</v>
      </c>
      <c r="C36" s="387" t="s">
        <v>178</v>
      </c>
      <c r="D36" s="387" t="s">
        <v>150</v>
      </c>
      <c r="E36" s="44" t="s">
        <v>246</v>
      </c>
      <c r="F36" s="44">
        <v>2</v>
      </c>
      <c r="G36" s="44" t="s">
        <v>186</v>
      </c>
      <c r="H36" s="497" t="s">
        <v>136</v>
      </c>
      <c r="I36" s="334" t="s">
        <v>446</v>
      </c>
      <c r="J36" s="153" t="s">
        <v>442</v>
      </c>
      <c r="K36" s="44">
        <v>1</v>
      </c>
      <c r="L36" s="44">
        <v>47</v>
      </c>
    </row>
    <row r="37" spans="1:12" ht="15">
      <c r="A37" s="44">
        <v>32</v>
      </c>
      <c r="B37" s="450" t="s">
        <v>271</v>
      </c>
      <c r="C37" s="387" t="s">
        <v>179</v>
      </c>
      <c r="D37" s="387" t="s">
        <v>181</v>
      </c>
      <c r="E37" s="44">
        <v>2</v>
      </c>
      <c r="F37" s="44">
        <v>1</v>
      </c>
      <c r="G37" s="44"/>
      <c r="H37" s="497" t="s">
        <v>136</v>
      </c>
      <c r="I37" s="334" t="s">
        <v>446</v>
      </c>
      <c r="J37" s="153" t="s">
        <v>442</v>
      </c>
      <c r="K37" s="44">
        <v>1</v>
      </c>
      <c r="L37" s="44">
        <v>47</v>
      </c>
    </row>
    <row r="38" spans="1:12" ht="15">
      <c r="A38" s="44">
        <v>32</v>
      </c>
      <c r="B38" s="450" t="s">
        <v>230</v>
      </c>
      <c r="C38" s="387" t="s">
        <v>179</v>
      </c>
      <c r="D38" s="387" t="s">
        <v>181</v>
      </c>
      <c r="E38" s="44">
        <v>3</v>
      </c>
      <c r="F38" s="44">
        <v>2</v>
      </c>
      <c r="G38" s="44"/>
      <c r="H38" s="497" t="s">
        <v>136</v>
      </c>
      <c r="I38" s="334" t="s">
        <v>446</v>
      </c>
      <c r="J38" s="153" t="s">
        <v>442</v>
      </c>
      <c r="K38" s="44">
        <v>1</v>
      </c>
      <c r="L38" s="44">
        <v>47</v>
      </c>
    </row>
    <row r="39" spans="1:12" ht="15">
      <c r="A39" s="44">
        <v>32</v>
      </c>
      <c r="B39" s="455" t="s">
        <v>353</v>
      </c>
      <c r="C39" s="451" t="s">
        <v>180</v>
      </c>
      <c r="D39" s="451" t="s">
        <v>140</v>
      </c>
      <c r="E39" s="154">
        <v>4</v>
      </c>
      <c r="F39" s="166">
        <v>6</v>
      </c>
      <c r="G39" s="387"/>
      <c r="H39" s="497" t="s">
        <v>314</v>
      </c>
      <c r="I39" s="151" t="s">
        <v>800</v>
      </c>
      <c r="J39" s="167" t="s">
        <v>517</v>
      </c>
      <c r="K39" s="451">
        <v>1</v>
      </c>
      <c r="L39" s="387">
        <v>47</v>
      </c>
    </row>
    <row r="40" spans="1:12" ht="15">
      <c r="A40" s="44">
        <v>32</v>
      </c>
      <c r="B40" s="455" t="s">
        <v>794</v>
      </c>
      <c r="C40" s="451" t="s">
        <v>180</v>
      </c>
      <c r="D40" s="451" t="s">
        <v>140</v>
      </c>
      <c r="E40" s="154">
        <v>2</v>
      </c>
      <c r="F40" s="166">
        <v>5</v>
      </c>
      <c r="G40" s="451"/>
      <c r="H40" s="497" t="s">
        <v>314</v>
      </c>
      <c r="I40" s="151" t="s">
        <v>800</v>
      </c>
      <c r="J40" s="167" t="s">
        <v>517</v>
      </c>
      <c r="K40" s="451">
        <v>1</v>
      </c>
      <c r="L40" s="387">
        <v>47</v>
      </c>
    </row>
    <row r="41" spans="1:12" ht="15">
      <c r="A41" s="44">
        <v>32</v>
      </c>
      <c r="B41" s="455" t="s">
        <v>351</v>
      </c>
      <c r="C41" s="451" t="s">
        <v>180</v>
      </c>
      <c r="D41" s="451" t="s">
        <v>231</v>
      </c>
      <c r="E41" s="154">
        <v>4</v>
      </c>
      <c r="F41" s="166">
        <v>8</v>
      </c>
      <c r="G41" s="451"/>
      <c r="H41" s="497" t="s">
        <v>314</v>
      </c>
      <c r="I41" s="151" t="s">
        <v>800</v>
      </c>
      <c r="J41" s="167" t="s">
        <v>517</v>
      </c>
      <c r="K41" s="451">
        <v>1</v>
      </c>
      <c r="L41" s="387">
        <v>47</v>
      </c>
    </row>
    <row r="42" spans="1:12" ht="15">
      <c r="A42" s="44">
        <v>32</v>
      </c>
      <c r="B42" s="455" t="s">
        <v>349</v>
      </c>
      <c r="C42" s="451" t="s">
        <v>182</v>
      </c>
      <c r="D42" s="451" t="s">
        <v>182</v>
      </c>
      <c r="E42" s="154">
        <v>3</v>
      </c>
      <c r="F42" s="166">
        <v>3</v>
      </c>
      <c r="G42" s="387"/>
      <c r="H42" s="497" t="s">
        <v>314</v>
      </c>
      <c r="I42" s="151" t="s">
        <v>800</v>
      </c>
      <c r="J42" s="167" t="s">
        <v>517</v>
      </c>
      <c r="K42" s="451">
        <v>1</v>
      </c>
      <c r="L42" s="387">
        <v>47</v>
      </c>
    </row>
    <row r="43" spans="1:12" s="51" customFormat="1" ht="15">
      <c r="A43" s="44">
        <v>32</v>
      </c>
      <c r="B43" s="455" t="s">
        <v>354</v>
      </c>
      <c r="C43" s="451" t="s">
        <v>100</v>
      </c>
      <c r="D43" s="451" t="s">
        <v>99</v>
      </c>
      <c r="E43" s="154">
        <v>4</v>
      </c>
      <c r="F43" s="166">
        <v>3</v>
      </c>
      <c r="G43" s="451"/>
      <c r="H43" s="497" t="s">
        <v>314</v>
      </c>
      <c r="I43" s="151" t="s">
        <v>800</v>
      </c>
      <c r="J43" s="167" t="s">
        <v>517</v>
      </c>
      <c r="K43" s="451">
        <v>1</v>
      </c>
      <c r="L43" s="387">
        <v>47</v>
      </c>
    </row>
    <row r="44" spans="1:12" s="198" customFormat="1" ht="15">
      <c r="A44" s="44">
        <v>32</v>
      </c>
      <c r="B44" s="455" t="s">
        <v>795</v>
      </c>
      <c r="C44" s="451" t="s">
        <v>183</v>
      </c>
      <c r="D44" s="451" t="s">
        <v>233</v>
      </c>
      <c r="E44" s="154">
        <v>1</v>
      </c>
      <c r="F44" s="166"/>
      <c r="G44" s="451"/>
      <c r="H44" s="497" t="s">
        <v>314</v>
      </c>
      <c r="I44" s="151" t="s">
        <v>800</v>
      </c>
      <c r="J44" s="167" t="s">
        <v>517</v>
      </c>
      <c r="K44" s="451">
        <v>1</v>
      </c>
      <c r="L44" s="387">
        <v>47</v>
      </c>
    </row>
    <row r="45" spans="1:12" ht="15">
      <c r="A45" s="44">
        <v>32</v>
      </c>
      <c r="B45" s="455" t="s">
        <v>251</v>
      </c>
      <c r="C45" s="451" t="s">
        <v>214</v>
      </c>
      <c r="D45" s="451" t="s">
        <v>249</v>
      </c>
      <c r="E45" s="136">
        <v>4</v>
      </c>
      <c r="F45" s="136">
        <v>1</v>
      </c>
      <c r="G45" s="451"/>
      <c r="H45" s="497" t="s">
        <v>314</v>
      </c>
      <c r="I45" s="151" t="s">
        <v>800</v>
      </c>
      <c r="J45" s="167" t="s">
        <v>517</v>
      </c>
      <c r="K45" s="451">
        <v>1</v>
      </c>
      <c r="L45" s="387">
        <v>47</v>
      </c>
    </row>
    <row r="46" spans="1:12" ht="15">
      <c r="A46" s="44">
        <v>42</v>
      </c>
      <c r="B46" s="450" t="s">
        <v>307</v>
      </c>
      <c r="C46" s="387" t="s">
        <v>182</v>
      </c>
      <c r="D46" s="387" t="s">
        <v>182</v>
      </c>
      <c r="E46" s="44">
        <v>4</v>
      </c>
      <c r="F46" s="44">
        <v>1</v>
      </c>
      <c r="G46" s="44"/>
      <c r="H46" s="144" t="s">
        <v>215</v>
      </c>
      <c r="I46" s="151" t="s">
        <v>267</v>
      </c>
      <c r="J46" s="140" t="s">
        <v>422</v>
      </c>
      <c r="K46" s="44">
        <v>3</v>
      </c>
      <c r="L46" s="44">
        <v>45</v>
      </c>
    </row>
    <row r="47" spans="1:12" ht="15">
      <c r="A47" s="44">
        <v>43</v>
      </c>
      <c r="B47" s="450" t="s">
        <v>232</v>
      </c>
      <c r="C47" s="387" t="s">
        <v>151</v>
      </c>
      <c r="D47" s="387" t="s">
        <v>227</v>
      </c>
      <c r="E47" s="387">
        <v>3</v>
      </c>
      <c r="F47" s="387">
        <v>9</v>
      </c>
      <c r="G47" s="44">
        <v>1</v>
      </c>
      <c r="H47" s="497" t="s">
        <v>136</v>
      </c>
      <c r="I47" s="334" t="s">
        <v>446</v>
      </c>
      <c r="J47" s="153" t="s">
        <v>442</v>
      </c>
      <c r="K47" s="44">
        <v>2</v>
      </c>
      <c r="L47" s="44">
        <v>44</v>
      </c>
    </row>
    <row r="48" spans="1:19" s="47" customFormat="1" ht="15">
      <c r="A48" s="44">
        <v>44</v>
      </c>
      <c r="B48" s="450" t="s">
        <v>302</v>
      </c>
      <c r="C48" s="387" t="s">
        <v>182</v>
      </c>
      <c r="D48" s="387" t="s">
        <v>182</v>
      </c>
      <c r="E48" s="44">
        <v>3</v>
      </c>
      <c r="F48" s="44">
        <v>1</v>
      </c>
      <c r="G48" s="136" t="s">
        <v>185</v>
      </c>
      <c r="H48" s="497" t="s">
        <v>127</v>
      </c>
      <c r="I48" s="334" t="s">
        <v>649</v>
      </c>
      <c r="J48" s="385" t="s">
        <v>442</v>
      </c>
      <c r="K48" s="44">
        <v>1</v>
      </c>
      <c r="L48" s="44">
        <f>SUM(Особисті!M360)</f>
        <v>41</v>
      </c>
      <c r="M48" s="53"/>
      <c r="N48" s="53"/>
      <c r="O48" s="53"/>
      <c r="P48" s="53"/>
      <c r="Q48" s="53"/>
      <c r="R48" s="53"/>
      <c r="S48" s="53"/>
    </row>
    <row r="49" spans="1:12" ht="15">
      <c r="A49" s="44">
        <v>45</v>
      </c>
      <c r="B49" s="450" t="s">
        <v>430</v>
      </c>
      <c r="C49" s="387" t="s">
        <v>214</v>
      </c>
      <c r="D49" s="387" t="s">
        <v>222</v>
      </c>
      <c r="E49" s="44" t="s">
        <v>246</v>
      </c>
      <c r="F49" s="44"/>
      <c r="G49" s="44"/>
      <c r="H49" s="144" t="s">
        <v>159</v>
      </c>
      <c r="I49" s="151" t="s">
        <v>432</v>
      </c>
      <c r="J49" s="140" t="s">
        <v>433</v>
      </c>
      <c r="K49" s="44">
        <v>1</v>
      </c>
      <c r="L49" s="44">
        <v>37</v>
      </c>
    </row>
    <row r="50" spans="1:12" ht="15">
      <c r="A50" s="44">
        <v>46</v>
      </c>
      <c r="B50" s="450" t="s">
        <v>360</v>
      </c>
      <c r="C50" s="308" t="s">
        <v>178</v>
      </c>
      <c r="D50" s="308" t="s">
        <v>274</v>
      </c>
      <c r="E50" s="309">
        <v>2</v>
      </c>
      <c r="F50" s="309">
        <v>6</v>
      </c>
      <c r="G50" s="44" t="s">
        <v>185</v>
      </c>
      <c r="H50" s="142" t="s">
        <v>176</v>
      </c>
      <c r="I50" s="151" t="s">
        <v>818</v>
      </c>
      <c r="J50" s="150" t="s">
        <v>819</v>
      </c>
      <c r="K50" s="147">
        <v>3</v>
      </c>
      <c r="L50" s="147">
        <v>34</v>
      </c>
    </row>
    <row r="51" spans="1:18" s="47" customFormat="1" ht="15">
      <c r="A51" s="44">
        <v>47</v>
      </c>
      <c r="B51" s="450" t="s">
        <v>3</v>
      </c>
      <c r="C51" s="387" t="s">
        <v>383</v>
      </c>
      <c r="D51" s="387" t="s">
        <v>233</v>
      </c>
      <c r="E51" s="44">
        <v>1</v>
      </c>
      <c r="F51" s="44">
        <v>4</v>
      </c>
      <c r="G51" s="44" t="s">
        <v>192</v>
      </c>
      <c r="H51" s="138" t="s">
        <v>136</v>
      </c>
      <c r="I51" s="151" t="s">
        <v>1</v>
      </c>
      <c r="J51" s="153">
        <v>40872</v>
      </c>
      <c r="K51" s="44">
        <v>1</v>
      </c>
      <c r="L51" s="44">
        <v>30</v>
      </c>
      <c r="M51" s="198"/>
      <c r="N51" s="198"/>
      <c r="O51" s="198"/>
      <c r="P51" s="198"/>
      <c r="Q51" s="198"/>
      <c r="R51" s="198"/>
    </row>
    <row r="52" spans="1:18" s="47" customFormat="1" ht="15">
      <c r="A52" s="44">
        <v>47</v>
      </c>
      <c r="B52" s="450" t="s">
        <v>8</v>
      </c>
      <c r="C52" s="387" t="s">
        <v>383</v>
      </c>
      <c r="D52" s="387" t="s">
        <v>233</v>
      </c>
      <c r="E52" s="44">
        <v>1</v>
      </c>
      <c r="F52" s="44">
        <v>4</v>
      </c>
      <c r="G52" s="44" t="s">
        <v>192</v>
      </c>
      <c r="H52" s="138" t="s">
        <v>136</v>
      </c>
      <c r="I52" s="151" t="s">
        <v>1</v>
      </c>
      <c r="J52" s="153">
        <v>40872</v>
      </c>
      <c r="K52" s="44">
        <v>1</v>
      </c>
      <c r="L52" s="44">
        <v>30</v>
      </c>
      <c r="M52" s="198"/>
      <c r="N52" s="198"/>
      <c r="O52" s="198"/>
      <c r="P52" s="198"/>
      <c r="Q52" s="198"/>
      <c r="R52" s="198"/>
    </row>
    <row r="53" spans="1:18" s="47" customFormat="1" ht="15">
      <c r="A53" s="44">
        <v>47</v>
      </c>
      <c r="B53" s="450" t="s">
        <v>11</v>
      </c>
      <c r="C53" s="387" t="s">
        <v>182</v>
      </c>
      <c r="D53" s="387" t="s">
        <v>182</v>
      </c>
      <c r="E53" s="44">
        <v>3</v>
      </c>
      <c r="F53" s="44">
        <v>1</v>
      </c>
      <c r="G53" s="44" t="s">
        <v>186</v>
      </c>
      <c r="H53" s="138" t="s">
        <v>136</v>
      </c>
      <c r="I53" s="151" t="s">
        <v>1</v>
      </c>
      <c r="J53" s="153">
        <v>40872</v>
      </c>
      <c r="K53" s="44">
        <v>1</v>
      </c>
      <c r="L53" s="44">
        <v>30</v>
      </c>
      <c r="M53" s="198"/>
      <c r="N53" s="198"/>
      <c r="O53" s="198"/>
      <c r="P53" s="198"/>
      <c r="Q53" s="198"/>
      <c r="R53" s="198"/>
    </row>
    <row r="54" spans="1:19" s="47" customFormat="1" ht="15">
      <c r="A54" s="44">
        <v>50</v>
      </c>
      <c r="B54" s="539" t="s">
        <v>308</v>
      </c>
      <c r="C54" s="463" t="s">
        <v>151</v>
      </c>
      <c r="D54" s="463" t="s">
        <v>227</v>
      </c>
      <c r="E54" s="464">
        <v>4</v>
      </c>
      <c r="F54" s="464">
        <v>8</v>
      </c>
      <c r="G54" s="44" t="s">
        <v>185</v>
      </c>
      <c r="H54" s="497" t="s">
        <v>127</v>
      </c>
      <c r="I54" s="454" t="s">
        <v>475</v>
      </c>
      <c r="J54" s="466">
        <v>40956</v>
      </c>
      <c r="K54" s="44">
        <v>1</v>
      </c>
      <c r="L54" s="44">
        <f>SUM(Особисті!M363)</f>
        <v>27</v>
      </c>
      <c r="M54" s="16"/>
      <c r="N54" s="16"/>
      <c r="O54" s="16"/>
      <c r="P54" s="16"/>
      <c r="Q54" s="16"/>
      <c r="R54" s="16"/>
      <c r="S54" s="16"/>
    </row>
    <row r="55" spans="1:18" s="47" customFormat="1" ht="15">
      <c r="A55" s="44">
        <v>51</v>
      </c>
      <c r="B55" s="450" t="s">
        <v>6</v>
      </c>
      <c r="C55" s="387" t="s">
        <v>180</v>
      </c>
      <c r="D55" s="387" t="s">
        <v>231</v>
      </c>
      <c r="E55" s="44">
        <v>1</v>
      </c>
      <c r="F55" s="44">
        <v>4</v>
      </c>
      <c r="G55" s="44" t="s">
        <v>192</v>
      </c>
      <c r="H55" s="138" t="s">
        <v>136</v>
      </c>
      <c r="I55" s="151" t="s">
        <v>1</v>
      </c>
      <c r="J55" s="153">
        <v>40872</v>
      </c>
      <c r="K55" s="44">
        <v>2</v>
      </c>
      <c r="L55" s="44">
        <v>25</v>
      </c>
      <c r="M55" s="198"/>
      <c r="N55" s="198"/>
      <c r="O55" s="198"/>
      <c r="P55" s="198"/>
      <c r="Q55" s="198"/>
      <c r="R55" s="198"/>
    </row>
    <row r="56" spans="1:18" s="47" customFormat="1" ht="15">
      <c r="A56" s="44">
        <v>51</v>
      </c>
      <c r="B56" s="450" t="s">
        <v>7</v>
      </c>
      <c r="C56" s="387" t="s">
        <v>383</v>
      </c>
      <c r="D56" s="387" t="s">
        <v>16</v>
      </c>
      <c r="E56" s="44">
        <v>1</v>
      </c>
      <c r="F56" s="44">
        <v>3</v>
      </c>
      <c r="G56" s="44" t="s">
        <v>192</v>
      </c>
      <c r="H56" s="138" t="s">
        <v>136</v>
      </c>
      <c r="I56" s="151" t="s">
        <v>1</v>
      </c>
      <c r="J56" s="153">
        <v>40872</v>
      </c>
      <c r="K56" s="44">
        <v>2</v>
      </c>
      <c r="L56" s="44">
        <v>25</v>
      </c>
      <c r="M56" s="198"/>
      <c r="N56" s="198"/>
      <c r="O56" s="198"/>
      <c r="P56" s="198"/>
      <c r="Q56" s="198"/>
      <c r="R56" s="198"/>
    </row>
    <row r="57" spans="1:18" s="47" customFormat="1" ht="15">
      <c r="A57" s="44">
        <v>51</v>
      </c>
      <c r="B57" s="450" t="s">
        <v>9</v>
      </c>
      <c r="C57" s="387" t="s">
        <v>100</v>
      </c>
      <c r="D57" s="387" t="s">
        <v>99</v>
      </c>
      <c r="E57" s="44">
        <v>2</v>
      </c>
      <c r="F57" s="44">
        <v>1</v>
      </c>
      <c r="G57" s="44" t="s">
        <v>192</v>
      </c>
      <c r="H57" s="138" t="s">
        <v>136</v>
      </c>
      <c r="I57" s="151" t="s">
        <v>1</v>
      </c>
      <c r="J57" s="153">
        <v>40872</v>
      </c>
      <c r="K57" s="44">
        <v>2</v>
      </c>
      <c r="L57" s="44">
        <v>25</v>
      </c>
      <c r="M57" s="198"/>
      <c r="N57" s="198"/>
      <c r="O57" s="198"/>
      <c r="P57" s="198"/>
      <c r="Q57" s="198"/>
      <c r="R57" s="198"/>
    </row>
    <row r="58" spans="1:18" s="47" customFormat="1" ht="15">
      <c r="A58" s="44">
        <v>51</v>
      </c>
      <c r="B58" s="450" t="s">
        <v>12</v>
      </c>
      <c r="C58" s="387" t="s">
        <v>100</v>
      </c>
      <c r="D58" s="387" t="s">
        <v>99</v>
      </c>
      <c r="E58" s="44">
        <v>2</v>
      </c>
      <c r="F58" s="44">
        <v>1</v>
      </c>
      <c r="G58" s="44" t="s">
        <v>192</v>
      </c>
      <c r="H58" s="138" t="s">
        <v>136</v>
      </c>
      <c r="I58" s="151" t="s">
        <v>1</v>
      </c>
      <c r="J58" s="153">
        <v>40872</v>
      </c>
      <c r="K58" s="44">
        <v>2</v>
      </c>
      <c r="L58" s="44">
        <v>25</v>
      </c>
      <c r="M58" s="198"/>
      <c r="N58" s="198"/>
      <c r="O58" s="198"/>
      <c r="P58" s="198"/>
      <c r="Q58" s="198"/>
      <c r="R58" s="198"/>
    </row>
    <row r="59" spans="1:12" s="47" customFormat="1" ht="15">
      <c r="A59" s="44">
        <v>55</v>
      </c>
      <c r="B59" s="450" t="s">
        <v>727</v>
      </c>
      <c r="C59" s="387" t="s">
        <v>376</v>
      </c>
      <c r="D59" s="387" t="s">
        <v>346</v>
      </c>
      <c r="E59" s="44">
        <v>3</v>
      </c>
      <c r="F59" s="44">
        <v>2</v>
      </c>
      <c r="G59" s="44"/>
      <c r="H59" s="454" t="s">
        <v>88</v>
      </c>
      <c r="I59" s="499" t="s">
        <v>550</v>
      </c>
      <c r="J59" s="385" t="s">
        <v>564</v>
      </c>
      <c r="K59" s="147" t="s">
        <v>778</v>
      </c>
      <c r="L59" s="44">
        <v>23</v>
      </c>
    </row>
    <row r="60" spans="1:19" s="47" customFormat="1" ht="15">
      <c r="A60" s="44">
        <v>56</v>
      </c>
      <c r="B60" s="450" t="s">
        <v>468</v>
      </c>
      <c r="C60" s="387" t="s">
        <v>179</v>
      </c>
      <c r="D60" s="387" t="s">
        <v>164</v>
      </c>
      <c r="E60" s="44">
        <v>2</v>
      </c>
      <c r="F60" s="44"/>
      <c r="G60" s="136" t="s">
        <v>202</v>
      </c>
      <c r="H60" s="497" t="s">
        <v>127</v>
      </c>
      <c r="I60" s="334" t="s">
        <v>649</v>
      </c>
      <c r="J60" s="385" t="s">
        <v>442</v>
      </c>
      <c r="K60" s="44">
        <v>2</v>
      </c>
      <c r="L60" s="44">
        <f>SUM(Особисті!M364)</f>
        <v>22</v>
      </c>
      <c r="M60" s="53"/>
      <c r="N60" s="53"/>
      <c r="O60" s="53"/>
      <c r="P60" s="53"/>
      <c r="Q60" s="53"/>
      <c r="R60" s="53"/>
      <c r="S60" s="53"/>
    </row>
    <row r="61" spans="1:19" s="47" customFormat="1" ht="15">
      <c r="A61" s="44">
        <v>56</v>
      </c>
      <c r="B61" s="539" t="s">
        <v>481</v>
      </c>
      <c r="C61" s="463" t="s">
        <v>383</v>
      </c>
      <c r="D61" s="463" t="s">
        <v>233</v>
      </c>
      <c r="E61" s="464">
        <v>2</v>
      </c>
      <c r="F61" s="464">
        <v>3</v>
      </c>
      <c r="G61" s="44"/>
      <c r="H61" s="497" t="s">
        <v>127</v>
      </c>
      <c r="I61" s="454" t="s">
        <v>475</v>
      </c>
      <c r="J61" s="466">
        <v>40956</v>
      </c>
      <c r="K61" s="44">
        <v>3</v>
      </c>
      <c r="L61" s="44">
        <f>SUM(Особисті!M368)</f>
        <v>22</v>
      </c>
      <c r="M61" s="16"/>
      <c r="N61" s="16"/>
      <c r="O61" s="16"/>
      <c r="P61" s="16"/>
      <c r="Q61" s="16"/>
      <c r="R61" s="16"/>
      <c r="S61" s="16"/>
    </row>
    <row r="62" spans="1:12" ht="15">
      <c r="A62" s="44">
        <v>56</v>
      </c>
      <c r="B62" s="450" t="s">
        <v>483</v>
      </c>
      <c r="C62" s="387" t="s">
        <v>383</v>
      </c>
      <c r="D62" s="463" t="s">
        <v>233</v>
      </c>
      <c r="E62" s="157">
        <v>1</v>
      </c>
      <c r="F62" s="159">
        <v>1</v>
      </c>
      <c r="G62" s="194"/>
      <c r="H62" s="143" t="s">
        <v>484</v>
      </c>
      <c r="I62" s="151" t="s">
        <v>845</v>
      </c>
      <c r="J62" s="167" t="s">
        <v>486</v>
      </c>
      <c r="K62" s="44">
        <v>3</v>
      </c>
      <c r="L62" s="44">
        <v>22</v>
      </c>
    </row>
    <row r="63" spans="1:19" s="47" customFormat="1" ht="15">
      <c r="A63" s="44">
        <v>56</v>
      </c>
      <c r="B63" s="539" t="s">
        <v>90</v>
      </c>
      <c r="C63" s="463" t="s">
        <v>178</v>
      </c>
      <c r="D63" s="463" t="s">
        <v>150</v>
      </c>
      <c r="E63" s="464">
        <v>3</v>
      </c>
      <c r="F63" s="464">
        <v>1</v>
      </c>
      <c r="G63" s="44"/>
      <c r="H63" s="497" t="s">
        <v>127</v>
      </c>
      <c r="I63" s="454" t="s">
        <v>475</v>
      </c>
      <c r="J63" s="466">
        <v>40956</v>
      </c>
      <c r="K63" s="44">
        <v>3</v>
      </c>
      <c r="L63" s="44">
        <f>SUM(Особисті!M371)</f>
        <v>22</v>
      </c>
      <c r="M63" s="16"/>
      <c r="N63" s="16"/>
      <c r="O63" s="16"/>
      <c r="P63" s="16"/>
      <c r="Q63" s="16"/>
      <c r="R63" s="16"/>
      <c r="S63" s="16"/>
    </row>
    <row r="64" spans="1:12" ht="15">
      <c r="A64" s="44">
        <v>56</v>
      </c>
      <c r="B64" s="455" t="s">
        <v>355</v>
      </c>
      <c r="C64" s="387" t="s">
        <v>376</v>
      </c>
      <c r="D64" s="451" t="s">
        <v>346</v>
      </c>
      <c r="E64" s="154">
        <v>1</v>
      </c>
      <c r="F64" s="166">
        <v>1</v>
      </c>
      <c r="G64" s="451"/>
      <c r="H64" s="497" t="s">
        <v>314</v>
      </c>
      <c r="I64" s="151" t="s">
        <v>800</v>
      </c>
      <c r="J64" s="167" t="s">
        <v>517</v>
      </c>
      <c r="K64" s="451">
        <v>2</v>
      </c>
      <c r="L64" s="387">
        <v>22</v>
      </c>
    </row>
    <row r="65" spans="1:12" ht="15">
      <c r="A65" s="44">
        <v>56</v>
      </c>
      <c r="B65" s="455" t="s">
        <v>352</v>
      </c>
      <c r="C65" s="451" t="s">
        <v>180</v>
      </c>
      <c r="D65" s="451" t="s">
        <v>231</v>
      </c>
      <c r="E65" s="154">
        <v>4</v>
      </c>
      <c r="F65" s="166">
        <v>8</v>
      </c>
      <c r="G65" s="387"/>
      <c r="H65" s="497" t="s">
        <v>314</v>
      </c>
      <c r="I65" s="151" t="s">
        <v>800</v>
      </c>
      <c r="J65" s="167" t="s">
        <v>517</v>
      </c>
      <c r="K65" s="451">
        <v>2</v>
      </c>
      <c r="L65" s="387">
        <v>22</v>
      </c>
    </row>
    <row r="66" spans="1:12" s="281" customFormat="1" ht="15">
      <c r="A66" s="44">
        <v>56</v>
      </c>
      <c r="B66" s="450" t="s">
        <v>814</v>
      </c>
      <c r="C66" s="387" t="s">
        <v>383</v>
      </c>
      <c r="D66" s="387" t="s">
        <v>233</v>
      </c>
      <c r="E66" s="157">
        <v>4</v>
      </c>
      <c r="F66" s="159">
        <v>2</v>
      </c>
      <c r="G66" s="44" t="s">
        <v>202</v>
      </c>
      <c r="H66" s="142" t="s">
        <v>176</v>
      </c>
      <c r="I66" s="151" t="s">
        <v>813</v>
      </c>
      <c r="J66" s="150" t="s">
        <v>440</v>
      </c>
      <c r="K66" s="44">
        <v>3</v>
      </c>
      <c r="L66" s="44">
        <v>22</v>
      </c>
    </row>
    <row r="67" spans="1:12" ht="15">
      <c r="A67" s="44">
        <v>63</v>
      </c>
      <c r="B67" s="450" t="s">
        <v>449</v>
      </c>
      <c r="C67" s="435" t="s">
        <v>179</v>
      </c>
      <c r="D67" s="435" t="s">
        <v>164</v>
      </c>
      <c r="E67" s="435" t="s">
        <v>246</v>
      </c>
      <c r="F67" s="435">
        <v>2</v>
      </c>
      <c r="G67" s="435"/>
      <c r="H67" s="144" t="s">
        <v>215</v>
      </c>
      <c r="I67" s="151" t="s">
        <v>837</v>
      </c>
      <c r="J67" s="336">
        <v>40879</v>
      </c>
      <c r="K67" s="44">
        <v>3</v>
      </c>
      <c r="L67" s="44">
        <v>19</v>
      </c>
    </row>
    <row r="68" spans="1:18" s="47" customFormat="1" ht="15">
      <c r="A68" s="44">
        <v>64</v>
      </c>
      <c r="B68" s="450" t="s">
        <v>860</v>
      </c>
      <c r="C68" s="446" t="s">
        <v>178</v>
      </c>
      <c r="D68" s="433" t="s">
        <v>150</v>
      </c>
      <c r="E68" s="446">
        <v>4</v>
      </c>
      <c r="F68" s="491" t="s">
        <v>861</v>
      </c>
      <c r="G68" s="44"/>
      <c r="H68" s="138" t="s">
        <v>136</v>
      </c>
      <c r="I68" s="151" t="s">
        <v>858</v>
      </c>
      <c r="J68" s="153" t="s">
        <v>442</v>
      </c>
      <c r="K68" s="44">
        <v>4</v>
      </c>
      <c r="L68" s="44">
        <v>18</v>
      </c>
      <c r="M68" s="15"/>
      <c r="N68" s="15"/>
      <c r="O68" s="15"/>
      <c r="P68" s="15"/>
      <c r="Q68" s="15"/>
      <c r="R68" s="16"/>
    </row>
    <row r="69" spans="1:12" ht="15">
      <c r="A69" s="44">
        <v>64</v>
      </c>
      <c r="B69" s="540" t="s">
        <v>343</v>
      </c>
      <c r="C69" s="456" t="s">
        <v>180</v>
      </c>
      <c r="D69" s="456" t="s">
        <v>140</v>
      </c>
      <c r="E69" s="137">
        <v>3</v>
      </c>
      <c r="F69" s="137">
        <v>4</v>
      </c>
      <c r="G69" s="137"/>
      <c r="H69" s="143" t="s">
        <v>248</v>
      </c>
      <c r="I69" s="151" t="s">
        <v>836</v>
      </c>
      <c r="J69" s="150" t="s">
        <v>779</v>
      </c>
      <c r="K69" s="44" t="s">
        <v>18</v>
      </c>
      <c r="L69" s="44">
        <v>18</v>
      </c>
    </row>
    <row r="70" spans="1:12" ht="15">
      <c r="A70" s="44">
        <v>64</v>
      </c>
      <c r="B70" s="540" t="s">
        <v>240</v>
      </c>
      <c r="C70" s="456" t="s">
        <v>180</v>
      </c>
      <c r="D70" s="456" t="s">
        <v>231</v>
      </c>
      <c r="E70" s="137">
        <v>4</v>
      </c>
      <c r="F70" s="137">
        <v>8</v>
      </c>
      <c r="G70" s="137"/>
      <c r="H70" s="143" t="s">
        <v>248</v>
      </c>
      <c r="I70" s="151" t="s">
        <v>836</v>
      </c>
      <c r="J70" s="150" t="s">
        <v>779</v>
      </c>
      <c r="K70" s="44" t="s">
        <v>18</v>
      </c>
      <c r="L70" s="44">
        <v>18</v>
      </c>
    </row>
    <row r="71" spans="1:12" ht="15">
      <c r="A71" s="44">
        <v>64</v>
      </c>
      <c r="B71" s="540" t="s">
        <v>342</v>
      </c>
      <c r="C71" s="456" t="s">
        <v>182</v>
      </c>
      <c r="D71" s="456" t="s">
        <v>182</v>
      </c>
      <c r="E71" s="137" t="s">
        <v>246</v>
      </c>
      <c r="F71" s="137" t="s">
        <v>247</v>
      </c>
      <c r="G71" s="137"/>
      <c r="H71" s="143" t="s">
        <v>248</v>
      </c>
      <c r="I71" s="151" t="s">
        <v>836</v>
      </c>
      <c r="J71" s="150" t="s">
        <v>779</v>
      </c>
      <c r="K71" s="44" t="s">
        <v>18</v>
      </c>
      <c r="L71" s="44">
        <v>18</v>
      </c>
    </row>
    <row r="72" spans="1:12" ht="15">
      <c r="A72" s="44">
        <v>64</v>
      </c>
      <c r="B72" s="540" t="s">
        <v>239</v>
      </c>
      <c r="C72" s="456" t="s">
        <v>180</v>
      </c>
      <c r="D72" s="456" t="s">
        <v>140</v>
      </c>
      <c r="E72" s="137" t="s">
        <v>246</v>
      </c>
      <c r="F72" s="137" t="s">
        <v>403</v>
      </c>
      <c r="G72" s="137"/>
      <c r="H72" s="143" t="s">
        <v>248</v>
      </c>
      <c r="I72" s="151" t="s">
        <v>836</v>
      </c>
      <c r="J72" s="150" t="s">
        <v>779</v>
      </c>
      <c r="K72" s="44" t="s">
        <v>18</v>
      </c>
      <c r="L72" s="44">
        <v>18</v>
      </c>
    </row>
    <row r="73" spans="1:12" ht="15">
      <c r="A73" s="44">
        <v>64</v>
      </c>
      <c r="B73" s="540" t="s">
        <v>243</v>
      </c>
      <c r="C73" s="456" t="s">
        <v>180</v>
      </c>
      <c r="D73" s="456" t="s">
        <v>231</v>
      </c>
      <c r="E73" s="137" t="s">
        <v>246</v>
      </c>
      <c r="F73" s="137" t="s">
        <v>247</v>
      </c>
      <c r="G73" s="137"/>
      <c r="H73" s="143" t="s">
        <v>248</v>
      </c>
      <c r="I73" s="151" t="s">
        <v>836</v>
      </c>
      <c r="J73" s="150" t="s">
        <v>779</v>
      </c>
      <c r="K73" s="44" t="s">
        <v>18</v>
      </c>
      <c r="L73" s="44">
        <v>18</v>
      </c>
    </row>
    <row r="74" spans="1:12" s="51" customFormat="1" ht="15">
      <c r="A74" s="44">
        <v>64</v>
      </c>
      <c r="B74" s="540" t="s">
        <v>238</v>
      </c>
      <c r="C74" s="456" t="s">
        <v>182</v>
      </c>
      <c r="D74" s="456" t="s">
        <v>182</v>
      </c>
      <c r="E74" s="137" t="s">
        <v>246</v>
      </c>
      <c r="F74" s="137" t="s">
        <v>403</v>
      </c>
      <c r="G74" s="136"/>
      <c r="H74" s="143" t="s">
        <v>248</v>
      </c>
      <c r="I74" s="151" t="s">
        <v>836</v>
      </c>
      <c r="J74" s="150" t="s">
        <v>779</v>
      </c>
      <c r="K74" s="44" t="s">
        <v>18</v>
      </c>
      <c r="L74" s="44">
        <v>18</v>
      </c>
    </row>
    <row r="75" spans="1:15" ht="15">
      <c r="A75" s="44">
        <v>64</v>
      </c>
      <c r="B75" s="540" t="s">
        <v>237</v>
      </c>
      <c r="C75" s="456" t="s">
        <v>178</v>
      </c>
      <c r="D75" s="451" t="s">
        <v>274</v>
      </c>
      <c r="E75" s="137">
        <v>4</v>
      </c>
      <c r="F75" s="137">
        <v>6</v>
      </c>
      <c r="G75" s="136"/>
      <c r="H75" s="143" t="s">
        <v>248</v>
      </c>
      <c r="I75" s="151" t="s">
        <v>836</v>
      </c>
      <c r="J75" s="150" t="s">
        <v>779</v>
      </c>
      <c r="K75" s="44" t="s">
        <v>18</v>
      </c>
      <c r="L75" s="44">
        <v>18</v>
      </c>
      <c r="O75" s="51"/>
    </row>
    <row r="76" spans="1:12" ht="15" customHeight="1">
      <c r="A76" s="44">
        <v>64</v>
      </c>
      <c r="B76" s="540" t="s">
        <v>805</v>
      </c>
      <c r="C76" s="456" t="s">
        <v>179</v>
      </c>
      <c r="D76" s="451" t="s">
        <v>164</v>
      </c>
      <c r="E76" s="137">
        <v>4</v>
      </c>
      <c r="F76" s="137"/>
      <c r="G76" s="136"/>
      <c r="H76" s="143" t="s">
        <v>248</v>
      </c>
      <c r="I76" s="151" t="s">
        <v>836</v>
      </c>
      <c r="J76" s="150" t="s">
        <v>779</v>
      </c>
      <c r="K76" s="44" t="s">
        <v>18</v>
      </c>
      <c r="L76" s="44">
        <v>18</v>
      </c>
    </row>
    <row r="77" spans="1:12" ht="15">
      <c r="A77" s="44">
        <v>73</v>
      </c>
      <c r="B77" s="450" t="s">
        <v>306</v>
      </c>
      <c r="C77" s="387" t="s">
        <v>179</v>
      </c>
      <c r="D77" s="387" t="s">
        <v>164</v>
      </c>
      <c r="E77" s="157">
        <v>2</v>
      </c>
      <c r="F77" s="159">
        <v>2</v>
      </c>
      <c r="G77" s="44" t="s">
        <v>202</v>
      </c>
      <c r="H77" s="142" t="s">
        <v>176</v>
      </c>
      <c r="I77" s="151" t="s">
        <v>813</v>
      </c>
      <c r="J77" s="150" t="s">
        <v>440</v>
      </c>
      <c r="K77" s="44">
        <v>6</v>
      </c>
      <c r="L77" s="44">
        <v>16</v>
      </c>
    </row>
    <row r="78" spans="1:12" ht="15">
      <c r="A78" s="44">
        <v>73</v>
      </c>
      <c r="B78" s="450" t="s">
        <v>307</v>
      </c>
      <c r="C78" s="387" t="s">
        <v>182</v>
      </c>
      <c r="D78" s="387" t="s">
        <v>182</v>
      </c>
      <c r="E78" s="44">
        <v>4</v>
      </c>
      <c r="F78" s="44">
        <v>1</v>
      </c>
      <c r="G78" s="44" t="s">
        <v>202</v>
      </c>
      <c r="H78" s="142" t="s">
        <v>176</v>
      </c>
      <c r="I78" s="151" t="s">
        <v>813</v>
      </c>
      <c r="J78" s="150" t="s">
        <v>440</v>
      </c>
      <c r="K78" s="44">
        <v>6</v>
      </c>
      <c r="L78" s="44">
        <v>16</v>
      </c>
    </row>
    <row r="79" spans="1:12" ht="15">
      <c r="A79" s="44">
        <v>75</v>
      </c>
      <c r="B79" s="455" t="s">
        <v>500</v>
      </c>
      <c r="C79" s="451" t="s">
        <v>178</v>
      </c>
      <c r="D79" s="451" t="s">
        <v>274</v>
      </c>
      <c r="E79" s="154"/>
      <c r="F79" s="166"/>
      <c r="G79" s="136"/>
      <c r="H79" s="497" t="s">
        <v>142</v>
      </c>
      <c r="I79" s="351" t="s">
        <v>501</v>
      </c>
      <c r="J79" s="352" t="s">
        <v>502</v>
      </c>
      <c r="K79" s="147">
        <v>3</v>
      </c>
      <c r="L79" s="147">
        <v>15</v>
      </c>
    </row>
    <row r="80" spans="1:12" ht="15">
      <c r="A80" s="44">
        <v>75</v>
      </c>
      <c r="B80" s="450" t="s">
        <v>434</v>
      </c>
      <c r="C80" s="387" t="s">
        <v>214</v>
      </c>
      <c r="D80" s="387" t="s">
        <v>222</v>
      </c>
      <c r="E80" s="44" t="s">
        <v>246</v>
      </c>
      <c r="F80" s="44"/>
      <c r="G80" s="44"/>
      <c r="H80" s="144" t="s">
        <v>159</v>
      </c>
      <c r="I80" s="151" t="s">
        <v>432</v>
      </c>
      <c r="J80" s="140" t="s">
        <v>433</v>
      </c>
      <c r="K80" s="44">
        <v>1</v>
      </c>
      <c r="L80" s="44">
        <v>15</v>
      </c>
    </row>
    <row r="81" spans="1:12" s="47" customFormat="1" ht="15">
      <c r="A81" s="44">
        <v>77</v>
      </c>
      <c r="B81" s="450" t="s">
        <v>847</v>
      </c>
      <c r="C81" s="387" t="s">
        <v>383</v>
      </c>
      <c r="D81" s="387" t="s">
        <v>233</v>
      </c>
      <c r="E81" s="44">
        <v>1</v>
      </c>
      <c r="F81" s="44">
        <v>1</v>
      </c>
      <c r="G81" s="177"/>
      <c r="H81" s="151" t="s">
        <v>848</v>
      </c>
      <c r="I81" s="151" t="s">
        <v>849</v>
      </c>
      <c r="J81" s="140">
        <v>40985</v>
      </c>
      <c r="K81" s="44">
        <v>2</v>
      </c>
      <c r="L81" s="44">
        <v>13</v>
      </c>
    </row>
    <row r="82" spans="1:12" ht="15">
      <c r="A82" s="44">
        <v>78</v>
      </c>
      <c r="B82" s="455" t="s">
        <v>492</v>
      </c>
      <c r="C82" s="451" t="s">
        <v>151</v>
      </c>
      <c r="D82" s="451" t="s">
        <v>227</v>
      </c>
      <c r="E82" s="154">
        <v>3</v>
      </c>
      <c r="F82" s="166">
        <v>2</v>
      </c>
      <c r="G82" s="136"/>
      <c r="H82" s="497" t="s">
        <v>142</v>
      </c>
      <c r="I82" s="144" t="s">
        <v>498</v>
      </c>
      <c r="J82" s="144" t="s">
        <v>499</v>
      </c>
      <c r="K82" s="147" t="s">
        <v>19</v>
      </c>
      <c r="L82" s="147">
        <v>12</v>
      </c>
    </row>
    <row r="83" spans="1:12" ht="15">
      <c r="A83" s="44">
        <v>78</v>
      </c>
      <c r="B83" s="455" t="s">
        <v>493</v>
      </c>
      <c r="C83" s="451" t="s">
        <v>179</v>
      </c>
      <c r="D83" s="451" t="s">
        <v>181</v>
      </c>
      <c r="E83" s="154">
        <v>2</v>
      </c>
      <c r="F83" s="166">
        <v>2</v>
      </c>
      <c r="G83" s="136"/>
      <c r="H83" s="497" t="s">
        <v>142</v>
      </c>
      <c r="I83" s="144" t="s">
        <v>498</v>
      </c>
      <c r="J83" s="144" t="s">
        <v>499</v>
      </c>
      <c r="K83" s="147" t="s">
        <v>19</v>
      </c>
      <c r="L83" s="147">
        <v>12</v>
      </c>
    </row>
    <row r="84" spans="1:12" ht="15">
      <c r="A84" s="44">
        <v>78</v>
      </c>
      <c r="B84" s="455" t="s">
        <v>494</v>
      </c>
      <c r="C84" s="451" t="s">
        <v>180</v>
      </c>
      <c r="D84" s="451" t="s">
        <v>231</v>
      </c>
      <c r="E84" s="154">
        <v>3</v>
      </c>
      <c r="F84" s="166"/>
      <c r="G84" s="136"/>
      <c r="H84" s="497" t="s">
        <v>142</v>
      </c>
      <c r="I84" s="144" t="s">
        <v>498</v>
      </c>
      <c r="J84" s="144" t="s">
        <v>499</v>
      </c>
      <c r="K84" s="147" t="s">
        <v>19</v>
      </c>
      <c r="L84" s="147">
        <v>12</v>
      </c>
    </row>
    <row r="85" spans="1:12" ht="15">
      <c r="A85" s="44">
        <v>78</v>
      </c>
      <c r="B85" s="455" t="s">
        <v>495</v>
      </c>
      <c r="C85" s="451" t="s">
        <v>151</v>
      </c>
      <c r="D85" s="451" t="s">
        <v>227</v>
      </c>
      <c r="E85" s="154"/>
      <c r="F85" s="166"/>
      <c r="G85" s="136"/>
      <c r="H85" s="497" t="s">
        <v>142</v>
      </c>
      <c r="I85" s="144" t="s">
        <v>498</v>
      </c>
      <c r="J85" s="144" t="s">
        <v>499</v>
      </c>
      <c r="K85" s="147" t="s">
        <v>19</v>
      </c>
      <c r="L85" s="147">
        <v>12</v>
      </c>
    </row>
    <row r="86" spans="1:12" ht="15">
      <c r="A86" s="44">
        <v>78</v>
      </c>
      <c r="B86" s="455" t="s">
        <v>496</v>
      </c>
      <c r="C86" s="451" t="s">
        <v>383</v>
      </c>
      <c r="D86" s="451" t="s">
        <v>233</v>
      </c>
      <c r="E86" s="154"/>
      <c r="F86" s="166"/>
      <c r="G86" s="136"/>
      <c r="H86" s="497" t="s">
        <v>142</v>
      </c>
      <c r="I86" s="144" t="s">
        <v>498</v>
      </c>
      <c r="J86" s="144" t="s">
        <v>499</v>
      </c>
      <c r="K86" s="147" t="s">
        <v>19</v>
      </c>
      <c r="L86" s="147">
        <v>12</v>
      </c>
    </row>
    <row r="87" spans="1:12" ht="15">
      <c r="A87" s="44">
        <v>78</v>
      </c>
      <c r="B87" s="455" t="s">
        <v>312</v>
      </c>
      <c r="C87" s="451" t="s">
        <v>180</v>
      </c>
      <c r="D87" s="451" t="s">
        <v>231</v>
      </c>
      <c r="E87" s="154">
        <v>3</v>
      </c>
      <c r="F87" s="166">
        <v>5</v>
      </c>
      <c r="G87" s="136"/>
      <c r="H87" s="497" t="s">
        <v>142</v>
      </c>
      <c r="I87" s="144" t="s">
        <v>498</v>
      </c>
      <c r="J87" s="144" t="s">
        <v>499</v>
      </c>
      <c r="K87" s="147" t="s">
        <v>19</v>
      </c>
      <c r="L87" s="147">
        <v>12</v>
      </c>
    </row>
    <row r="88" spans="1:12" ht="15">
      <c r="A88" s="44">
        <v>78</v>
      </c>
      <c r="B88" s="455" t="s">
        <v>489</v>
      </c>
      <c r="C88" s="451" t="s">
        <v>182</v>
      </c>
      <c r="D88" s="451" t="s">
        <v>182</v>
      </c>
      <c r="E88" s="154">
        <v>2</v>
      </c>
      <c r="F88" s="166">
        <v>1</v>
      </c>
      <c r="G88" s="136"/>
      <c r="H88" s="497" t="s">
        <v>142</v>
      </c>
      <c r="I88" s="144" t="s">
        <v>498</v>
      </c>
      <c r="J88" s="144" t="s">
        <v>499</v>
      </c>
      <c r="K88" s="147" t="s">
        <v>19</v>
      </c>
      <c r="L88" s="147">
        <v>12</v>
      </c>
    </row>
    <row r="89" spans="1:12" ht="15">
      <c r="A89" s="44">
        <v>78</v>
      </c>
      <c r="B89" s="455" t="s">
        <v>491</v>
      </c>
      <c r="C89" s="451" t="s">
        <v>151</v>
      </c>
      <c r="D89" s="451" t="s">
        <v>227</v>
      </c>
      <c r="E89" s="154">
        <v>4</v>
      </c>
      <c r="F89" s="166">
        <v>5</v>
      </c>
      <c r="G89" s="136"/>
      <c r="H89" s="497" t="s">
        <v>142</v>
      </c>
      <c r="I89" s="144" t="s">
        <v>498</v>
      </c>
      <c r="J89" s="144" t="s">
        <v>499</v>
      </c>
      <c r="K89" s="147" t="s">
        <v>19</v>
      </c>
      <c r="L89" s="147">
        <v>12</v>
      </c>
    </row>
    <row r="90" spans="1:12" ht="15">
      <c r="A90" s="44">
        <v>78</v>
      </c>
      <c r="B90" s="455" t="s">
        <v>490</v>
      </c>
      <c r="C90" s="451" t="s">
        <v>151</v>
      </c>
      <c r="D90" s="451" t="s">
        <v>227</v>
      </c>
      <c r="E90" s="154">
        <v>5</v>
      </c>
      <c r="F90" s="166">
        <v>4</v>
      </c>
      <c r="G90" s="136"/>
      <c r="H90" s="497" t="s">
        <v>142</v>
      </c>
      <c r="I90" s="144" t="s">
        <v>498</v>
      </c>
      <c r="J90" s="144" t="s">
        <v>499</v>
      </c>
      <c r="K90" s="147" t="s">
        <v>19</v>
      </c>
      <c r="L90" s="147">
        <v>12</v>
      </c>
    </row>
    <row r="91" spans="1:12" ht="15">
      <c r="A91" s="44">
        <v>78</v>
      </c>
      <c r="B91" s="455" t="s">
        <v>244</v>
      </c>
      <c r="C91" s="451" t="s">
        <v>179</v>
      </c>
      <c r="D91" s="451" t="s">
        <v>181</v>
      </c>
      <c r="E91" s="154">
        <v>4</v>
      </c>
      <c r="F91" s="166">
        <v>2</v>
      </c>
      <c r="G91" s="136"/>
      <c r="H91" s="497" t="s">
        <v>142</v>
      </c>
      <c r="I91" s="144" t="s">
        <v>498</v>
      </c>
      <c r="J91" s="144" t="s">
        <v>499</v>
      </c>
      <c r="K91" s="147" t="s">
        <v>19</v>
      </c>
      <c r="L91" s="147">
        <v>12</v>
      </c>
    </row>
    <row r="92" spans="1:12" ht="15">
      <c r="A92" s="44">
        <v>78</v>
      </c>
      <c r="B92" s="450" t="s">
        <v>815</v>
      </c>
      <c r="C92" s="387" t="s">
        <v>214</v>
      </c>
      <c r="D92" s="387" t="s">
        <v>222</v>
      </c>
      <c r="E92" s="157">
        <v>1</v>
      </c>
      <c r="F92" s="159">
        <v>1</v>
      </c>
      <c r="G92" s="44" t="s">
        <v>202</v>
      </c>
      <c r="H92" s="142" t="s">
        <v>176</v>
      </c>
      <c r="I92" s="151" t="s">
        <v>813</v>
      </c>
      <c r="J92" s="150" t="s">
        <v>440</v>
      </c>
      <c r="K92" s="44">
        <v>2</v>
      </c>
      <c r="L92" s="44">
        <v>12</v>
      </c>
    </row>
    <row r="93" spans="1:12" ht="15">
      <c r="A93" s="44">
        <v>78</v>
      </c>
      <c r="B93" s="455" t="s">
        <v>106</v>
      </c>
      <c r="C93" s="451" t="s">
        <v>180</v>
      </c>
      <c r="D93" s="451" t="s">
        <v>140</v>
      </c>
      <c r="E93" s="136">
        <v>3</v>
      </c>
      <c r="F93" s="136">
        <v>4</v>
      </c>
      <c r="G93" s="136" t="s">
        <v>228</v>
      </c>
      <c r="H93" s="143" t="s">
        <v>107</v>
      </c>
      <c r="I93" s="351" t="s">
        <v>840</v>
      </c>
      <c r="J93" s="488" t="s">
        <v>615</v>
      </c>
      <c r="K93" s="44" t="s">
        <v>20</v>
      </c>
      <c r="L93" s="44">
        <v>12</v>
      </c>
    </row>
    <row r="94" spans="1:12" ht="15">
      <c r="A94" s="44">
        <v>78</v>
      </c>
      <c r="B94" s="455" t="s">
        <v>105</v>
      </c>
      <c r="C94" s="451" t="s">
        <v>180</v>
      </c>
      <c r="D94" s="451" t="s">
        <v>140</v>
      </c>
      <c r="E94" s="136">
        <v>4</v>
      </c>
      <c r="F94" s="136">
        <v>6</v>
      </c>
      <c r="G94" s="136" t="s">
        <v>228</v>
      </c>
      <c r="H94" s="143" t="s">
        <v>107</v>
      </c>
      <c r="I94" s="351" t="s">
        <v>840</v>
      </c>
      <c r="J94" s="488" t="s">
        <v>615</v>
      </c>
      <c r="K94" s="44" t="s">
        <v>20</v>
      </c>
      <c r="L94" s="44">
        <v>12</v>
      </c>
    </row>
    <row r="95" spans="1:12" ht="15">
      <c r="A95" s="44">
        <v>78</v>
      </c>
      <c r="B95" s="455" t="s">
        <v>613</v>
      </c>
      <c r="C95" s="451" t="s">
        <v>180</v>
      </c>
      <c r="D95" s="451" t="s">
        <v>231</v>
      </c>
      <c r="E95" s="136">
        <v>1</v>
      </c>
      <c r="F95" s="136">
        <v>1</v>
      </c>
      <c r="G95" s="136" t="s">
        <v>734</v>
      </c>
      <c r="H95" s="143" t="s">
        <v>107</v>
      </c>
      <c r="I95" s="351" t="s">
        <v>840</v>
      </c>
      <c r="J95" s="488" t="s">
        <v>615</v>
      </c>
      <c r="K95" s="44" t="s">
        <v>20</v>
      </c>
      <c r="L95" s="44">
        <v>12</v>
      </c>
    </row>
    <row r="96" spans="1:12" ht="15">
      <c r="A96" s="44">
        <v>78</v>
      </c>
      <c r="B96" s="455" t="s">
        <v>752</v>
      </c>
      <c r="C96" s="451" t="s">
        <v>180</v>
      </c>
      <c r="D96" s="451" t="s">
        <v>231</v>
      </c>
      <c r="E96" s="136">
        <v>2</v>
      </c>
      <c r="F96" s="136">
        <v>1</v>
      </c>
      <c r="G96" s="136"/>
      <c r="H96" s="143" t="s">
        <v>107</v>
      </c>
      <c r="I96" s="351" t="s">
        <v>840</v>
      </c>
      <c r="J96" s="488" t="s">
        <v>615</v>
      </c>
      <c r="K96" s="44" t="s">
        <v>20</v>
      </c>
      <c r="L96" s="44">
        <v>12</v>
      </c>
    </row>
    <row r="97" spans="1:12" ht="15">
      <c r="A97" s="44">
        <v>78</v>
      </c>
      <c r="B97" s="455" t="s">
        <v>344</v>
      </c>
      <c r="C97" s="451" t="s">
        <v>182</v>
      </c>
      <c r="D97" s="451" t="s">
        <v>182</v>
      </c>
      <c r="E97" s="136">
        <v>2</v>
      </c>
      <c r="F97" s="136">
        <v>1</v>
      </c>
      <c r="G97" s="136" t="s">
        <v>734</v>
      </c>
      <c r="H97" s="143" t="s">
        <v>107</v>
      </c>
      <c r="I97" s="351" t="s">
        <v>840</v>
      </c>
      <c r="J97" s="488" t="s">
        <v>615</v>
      </c>
      <c r="K97" s="44" t="s">
        <v>20</v>
      </c>
      <c r="L97" s="44">
        <v>12</v>
      </c>
    </row>
    <row r="98" spans="1:12" ht="15">
      <c r="A98" s="44">
        <v>78</v>
      </c>
      <c r="B98" s="455" t="s">
        <v>844</v>
      </c>
      <c r="C98" s="451" t="s">
        <v>180</v>
      </c>
      <c r="D98" s="451" t="s">
        <v>231</v>
      </c>
      <c r="E98" s="136">
        <v>1</v>
      </c>
      <c r="F98" s="136">
        <v>1</v>
      </c>
      <c r="G98" s="136" t="s">
        <v>734</v>
      </c>
      <c r="H98" s="143" t="s">
        <v>107</v>
      </c>
      <c r="I98" s="351" t="s">
        <v>840</v>
      </c>
      <c r="J98" s="488" t="s">
        <v>615</v>
      </c>
      <c r="K98" s="44" t="s">
        <v>20</v>
      </c>
      <c r="L98" s="44">
        <v>12</v>
      </c>
    </row>
    <row r="99" spans="1:12" ht="15">
      <c r="A99" s="44">
        <v>78</v>
      </c>
      <c r="B99" s="455" t="s">
        <v>82</v>
      </c>
      <c r="C99" s="451" t="s">
        <v>241</v>
      </c>
      <c r="D99" s="451" t="s">
        <v>242</v>
      </c>
      <c r="E99" s="136" t="s">
        <v>751</v>
      </c>
      <c r="F99" s="136">
        <v>1</v>
      </c>
      <c r="G99" s="493" t="s">
        <v>120</v>
      </c>
      <c r="H99" s="143" t="s">
        <v>107</v>
      </c>
      <c r="I99" s="351" t="s">
        <v>840</v>
      </c>
      <c r="J99" s="488" t="s">
        <v>615</v>
      </c>
      <c r="K99" s="44" t="s">
        <v>20</v>
      </c>
      <c r="L99" s="44">
        <v>12</v>
      </c>
    </row>
    <row r="100" spans="1:12" ht="15">
      <c r="A100" s="44">
        <v>78</v>
      </c>
      <c r="B100" s="455" t="s">
        <v>345</v>
      </c>
      <c r="C100" s="451" t="s">
        <v>180</v>
      </c>
      <c r="D100" s="451" t="s">
        <v>231</v>
      </c>
      <c r="E100" s="136">
        <v>2</v>
      </c>
      <c r="F100" s="136">
        <v>7</v>
      </c>
      <c r="G100" s="136" t="s">
        <v>734</v>
      </c>
      <c r="H100" s="143" t="s">
        <v>107</v>
      </c>
      <c r="I100" s="351" t="s">
        <v>840</v>
      </c>
      <c r="J100" s="488" t="s">
        <v>615</v>
      </c>
      <c r="K100" s="44" t="s">
        <v>20</v>
      </c>
      <c r="L100" s="44">
        <v>12</v>
      </c>
    </row>
    <row r="101" spans="1:12" ht="15">
      <c r="A101" s="44">
        <v>78</v>
      </c>
      <c r="B101" s="455" t="s">
        <v>611</v>
      </c>
      <c r="C101" s="451" t="s">
        <v>180</v>
      </c>
      <c r="D101" s="451" t="s">
        <v>140</v>
      </c>
      <c r="E101" s="136">
        <v>5</v>
      </c>
      <c r="F101" s="136">
        <v>3</v>
      </c>
      <c r="G101" s="136" t="s">
        <v>192</v>
      </c>
      <c r="H101" s="143" t="s">
        <v>107</v>
      </c>
      <c r="I101" s="351" t="s">
        <v>840</v>
      </c>
      <c r="J101" s="488" t="s">
        <v>615</v>
      </c>
      <c r="K101" s="44" t="s">
        <v>20</v>
      </c>
      <c r="L101" s="44">
        <v>12</v>
      </c>
    </row>
    <row r="102" spans="1:12" ht="15">
      <c r="A102" s="44">
        <v>78</v>
      </c>
      <c r="B102" s="455" t="s">
        <v>612</v>
      </c>
      <c r="C102" s="451" t="s">
        <v>214</v>
      </c>
      <c r="D102" s="451" t="s">
        <v>222</v>
      </c>
      <c r="E102" s="136">
        <v>1</v>
      </c>
      <c r="F102" s="136">
        <v>2</v>
      </c>
      <c r="G102" s="136" t="s">
        <v>734</v>
      </c>
      <c r="H102" s="143" t="s">
        <v>107</v>
      </c>
      <c r="I102" s="351" t="s">
        <v>840</v>
      </c>
      <c r="J102" s="488" t="s">
        <v>615</v>
      </c>
      <c r="K102" s="44" t="s">
        <v>20</v>
      </c>
      <c r="L102" s="44">
        <v>12</v>
      </c>
    </row>
    <row r="103" spans="1:12" ht="15">
      <c r="A103" s="44">
        <v>99</v>
      </c>
      <c r="B103" s="455" t="s">
        <v>736</v>
      </c>
      <c r="C103" s="451" t="s">
        <v>177</v>
      </c>
      <c r="D103" s="451" t="s">
        <v>153</v>
      </c>
      <c r="E103" s="136">
        <v>2</v>
      </c>
      <c r="F103" s="136">
        <v>1</v>
      </c>
      <c r="G103" s="136" t="s">
        <v>734</v>
      </c>
      <c r="H103" s="143" t="s">
        <v>107</v>
      </c>
      <c r="I103" s="351" t="s">
        <v>840</v>
      </c>
      <c r="J103" s="488" t="s">
        <v>615</v>
      </c>
      <c r="K103" s="44" t="s">
        <v>20</v>
      </c>
      <c r="L103" s="44">
        <v>8</v>
      </c>
    </row>
    <row r="104" spans="1:12" ht="15">
      <c r="A104" s="44">
        <v>99</v>
      </c>
      <c r="B104" s="455" t="s">
        <v>737</v>
      </c>
      <c r="C104" s="451" t="s">
        <v>214</v>
      </c>
      <c r="D104" s="451" t="s">
        <v>249</v>
      </c>
      <c r="E104" s="136">
        <v>1</v>
      </c>
      <c r="F104" s="136">
        <v>1</v>
      </c>
      <c r="G104" s="136"/>
      <c r="H104" s="143" t="s">
        <v>107</v>
      </c>
      <c r="I104" s="351" t="s">
        <v>840</v>
      </c>
      <c r="J104" s="488" t="s">
        <v>615</v>
      </c>
      <c r="K104" s="44" t="s">
        <v>20</v>
      </c>
      <c r="L104" s="44">
        <v>8</v>
      </c>
    </row>
    <row r="105" spans="1:12" ht="15">
      <c r="A105" s="44">
        <v>99</v>
      </c>
      <c r="B105" s="455" t="s">
        <v>738</v>
      </c>
      <c r="C105" s="451" t="s">
        <v>180</v>
      </c>
      <c r="D105" s="451" t="s">
        <v>140</v>
      </c>
      <c r="E105" s="136">
        <v>4</v>
      </c>
      <c r="F105" s="136">
        <v>6</v>
      </c>
      <c r="G105" s="136" t="s">
        <v>192</v>
      </c>
      <c r="H105" s="143" t="s">
        <v>107</v>
      </c>
      <c r="I105" s="351" t="s">
        <v>840</v>
      </c>
      <c r="J105" s="488" t="s">
        <v>615</v>
      </c>
      <c r="K105" s="44" t="s">
        <v>20</v>
      </c>
      <c r="L105" s="44">
        <v>8</v>
      </c>
    </row>
    <row r="106" spans="1:12" ht="15">
      <c r="A106" s="44">
        <v>99</v>
      </c>
      <c r="B106" s="455" t="s">
        <v>755</v>
      </c>
      <c r="C106" s="451" t="s">
        <v>182</v>
      </c>
      <c r="D106" s="451" t="s">
        <v>182</v>
      </c>
      <c r="E106" s="136">
        <v>1</v>
      </c>
      <c r="F106" s="136">
        <v>1</v>
      </c>
      <c r="G106" s="136" t="s">
        <v>202</v>
      </c>
      <c r="H106" s="143" t="s">
        <v>107</v>
      </c>
      <c r="I106" s="351" t="s">
        <v>840</v>
      </c>
      <c r="J106" s="488" t="s">
        <v>615</v>
      </c>
      <c r="K106" s="44" t="s">
        <v>20</v>
      </c>
      <c r="L106" s="44">
        <v>8</v>
      </c>
    </row>
    <row r="107" spans="1:12" ht="15">
      <c r="A107" s="44">
        <v>99</v>
      </c>
      <c r="B107" s="455" t="s">
        <v>739</v>
      </c>
      <c r="C107" s="451" t="s">
        <v>180</v>
      </c>
      <c r="D107" s="451" t="s">
        <v>231</v>
      </c>
      <c r="E107" s="136">
        <v>3</v>
      </c>
      <c r="F107" s="136">
        <v>2</v>
      </c>
      <c r="G107" s="136"/>
      <c r="H107" s="143" t="s">
        <v>107</v>
      </c>
      <c r="I107" s="351" t="s">
        <v>840</v>
      </c>
      <c r="J107" s="488" t="s">
        <v>615</v>
      </c>
      <c r="K107" s="44" t="s">
        <v>20</v>
      </c>
      <c r="L107" s="44">
        <v>8</v>
      </c>
    </row>
    <row r="108" spans="1:12" ht="15">
      <c r="A108" s="44">
        <v>99</v>
      </c>
      <c r="B108" s="455" t="s">
        <v>740</v>
      </c>
      <c r="C108" s="451" t="s">
        <v>214</v>
      </c>
      <c r="D108" s="451" t="s">
        <v>222</v>
      </c>
      <c r="E108" s="136">
        <v>1</v>
      </c>
      <c r="F108" s="136">
        <v>1</v>
      </c>
      <c r="G108" s="136"/>
      <c r="H108" s="143" t="s">
        <v>107</v>
      </c>
      <c r="I108" s="351" t="s">
        <v>840</v>
      </c>
      <c r="J108" s="488" t="s">
        <v>615</v>
      </c>
      <c r="K108" s="44" t="s">
        <v>20</v>
      </c>
      <c r="L108" s="44">
        <v>8</v>
      </c>
    </row>
    <row r="109" spans="1:12" ht="15">
      <c r="A109" s="44">
        <v>99</v>
      </c>
      <c r="B109" s="455" t="s">
        <v>741</v>
      </c>
      <c r="C109" s="451" t="s">
        <v>179</v>
      </c>
      <c r="D109" s="451" t="s">
        <v>164</v>
      </c>
      <c r="E109" s="136"/>
      <c r="F109" s="136"/>
      <c r="G109" s="136"/>
      <c r="H109" s="143" t="s">
        <v>107</v>
      </c>
      <c r="I109" s="351" t="s">
        <v>840</v>
      </c>
      <c r="J109" s="488" t="s">
        <v>615</v>
      </c>
      <c r="K109" s="44" t="s">
        <v>20</v>
      </c>
      <c r="L109" s="44">
        <v>8</v>
      </c>
    </row>
    <row r="110" spans="1:12" ht="15">
      <c r="A110" s="44">
        <v>99</v>
      </c>
      <c r="B110" s="455" t="s">
        <v>742</v>
      </c>
      <c r="C110" s="451" t="s">
        <v>100</v>
      </c>
      <c r="D110" s="451" t="s">
        <v>99</v>
      </c>
      <c r="E110" s="136">
        <v>2</v>
      </c>
      <c r="F110" s="136">
        <v>1</v>
      </c>
      <c r="G110" s="136"/>
      <c r="H110" s="143" t="s">
        <v>107</v>
      </c>
      <c r="I110" s="351" t="s">
        <v>840</v>
      </c>
      <c r="J110" s="488" t="s">
        <v>615</v>
      </c>
      <c r="K110" s="44" t="s">
        <v>20</v>
      </c>
      <c r="L110" s="44">
        <v>8</v>
      </c>
    </row>
    <row r="111" spans="1:12" ht="15">
      <c r="A111" s="44">
        <v>99</v>
      </c>
      <c r="B111" s="455" t="s">
        <v>743</v>
      </c>
      <c r="C111" s="451" t="s">
        <v>177</v>
      </c>
      <c r="D111" s="451" t="s">
        <v>153</v>
      </c>
      <c r="E111" s="136">
        <v>2</v>
      </c>
      <c r="F111" s="136">
        <v>2</v>
      </c>
      <c r="G111" s="136" t="s">
        <v>734</v>
      </c>
      <c r="H111" s="143" t="s">
        <v>107</v>
      </c>
      <c r="I111" s="351" t="s">
        <v>840</v>
      </c>
      <c r="J111" s="488" t="s">
        <v>615</v>
      </c>
      <c r="K111" s="44" t="s">
        <v>20</v>
      </c>
      <c r="L111" s="44">
        <v>8</v>
      </c>
    </row>
    <row r="112" spans="1:12" ht="15">
      <c r="A112" s="44">
        <v>99</v>
      </c>
      <c r="B112" s="455" t="s">
        <v>745</v>
      </c>
      <c r="C112" s="451" t="s">
        <v>100</v>
      </c>
      <c r="D112" s="451" t="s">
        <v>99</v>
      </c>
      <c r="E112" s="136">
        <v>2</v>
      </c>
      <c r="F112" s="136">
        <v>1</v>
      </c>
      <c r="G112" s="136"/>
      <c r="H112" s="143" t="s">
        <v>107</v>
      </c>
      <c r="I112" s="351" t="s">
        <v>840</v>
      </c>
      <c r="J112" s="488" t="s">
        <v>615</v>
      </c>
      <c r="K112" s="44" t="s">
        <v>20</v>
      </c>
      <c r="L112" s="44">
        <v>8</v>
      </c>
    </row>
    <row r="113" spans="1:12" ht="15">
      <c r="A113" s="44">
        <v>99</v>
      </c>
      <c r="B113" s="455" t="s">
        <v>746</v>
      </c>
      <c r="C113" s="451" t="s">
        <v>376</v>
      </c>
      <c r="D113" s="451" t="s">
        <v>346</v>
      </c>
      <c r="E113" s="136">
        <v>2</v>
      </c>
      <c r="F113" s="136">
        <v>1</v>
      </c>
      <c r="G113" s="136" t="s">
        <v>734</v>
      </c>
      <c r="H113" s="143" t="s">
        <v>107</v>
      </c>
      <c r="I113" s="351" t="s">
        <v>840</v>
      </c>
      <c r="J113" s="488" t="s">
        <v>615</v>
      </c>
      <c r="K113" s="44" t="s">
        <v>20</v>
      </c>
      <c r="L113" s="44">
        <v>8</v>
      </c>
    </row>
    <row r="114" spans="1:12" ht="15">
      <c r="A114" s="44">
        <v>99</v>
      </c>
      <c r="B114" s="455" t="s">
        <v>747</v>
      </c>
      <c r="C114" s="451" t="s">
        <v>383</v>
      </c>
      <c r="D114" s="451" t="s">
        <v>233</v>
      </c>
      <c r="E114" s="136"/>
      <c r="F114" s="136"/>
      <c r="G114" s="136"/>
      <c r="H114" s="143" t="s">
        <v>107</v>
      </c>
      <c r="I114" s="351" t="s">
        <v>840</v>
      </c>
      <c r="J114" s="488" t="s">
        <v>615</v>
      </c>
      <c r="K114" s="44" t="s">
        <v>20</v>
      </c>
      <c r="L114" s="44">
        <v>8</v>
      </c>
    </row>
    <row r="115" spans="1:12" ht="15">
      <c r="A115" s="44">
        <v>99</v>
      </c>
      <c r="B115" s="455" t="s">
        <v>102</v>
      </c>
      <c r="C115" s="451" t="s">
        <v>376</v>
      </c>
      <c r="D115" s="451" t="s">
        <v>346</v>
      </c>
      <c r="E115" s="136">
        <v>4</v>
      </c>
      <c r="F115" s="136">
        <v>1</v>
      </c>
      <c r="G115" s="136" t="s">
        <v>202</v>
      </c>
      <c r="H115" s="143" t="s">
        <v>107</v>
      </c>
      <c r="I115" s="351" t="s">
        <v>840</v>
      </c>
      <c r="J115" s="488" t="s">
        <v>615</v>
      </c>
      <c r="K115" s="44" t="s">
        <v>20</v>
      </c>
      <c r="L115" s="44">
        <v>8</v>
      </c>
    </row>
    <row r="116" spans="1:12" ht="15">
      <c r="A116" s="44">
        <v>99</v>
      </c>
      <c r="B116" s="455" t="s">
        <v>748</v>
      </c>
      <c r="C116" s="451" t="s">
        <v>100</v>
      </c>
      <c r="D116" s="451" t="s">
        <v>99</v>
      </c>
      <c r="E116" s="136">
        <v>2</v>
      </c>
      <c r="F116" s="136">
        <v>1</v>
      </c>
      <c r="G116" s="136" t="s">
        <v>734</v>
      </c>
      <c r="H116" s="143" t="s">
        <v>107</v>
      </c>
      <c r="I116" s="351" t="s">
        <v>840</v>
      </c>
      <c r="J116" s="488" t="s">
        <v>615</v>
      </c>
      <c r="K116" s="44" t="s">
        <v>20</v>
      </c>
      <c r="L116" s="44">
        <v>8</v>
      </c>
    </row>
    <row r="117" spans="1:12" ht="15">
      <c r="A117" s="44">
        <v>99</v>
      </c>
      <c r="B117" s="455" t="s">
        <v>103</v>
      </c>
      <c r="C117" s="451" t="s">
        <v>179</v>
      </c>
      <c r="D117" s="451" t="s">
        <v>181</v>
      </c>
      <c r="E117" s="136">
        <v>5</v>
      </c>
      <c r="F117" s="136">
        <v>2</v>
      </c>
      <c r="G117" s="136" t="s">
        <v>734</v>
      </c>
      <c r="H117" s="143" t="s">
        <v>107</v>
      </c>
      <c r="I117" s="351" t="s">
        <v>840</v>
      </c>
      <c r="J117" s="488" t="s">
        <v>615</v>
      </c>
      <c r="K117" s="44" t="s">
        <v>20</v>
      </c>
      <c r="L117" s="44">
        <v>8</v>
      </c>
    </row>
    <row r="118" spans="1:12" ht="15">
      <c r="A118" s="44">
        <v>99</v>
      </c>
      <c r="B118" s="455" t="s">
        <v>749</v>
      </c>
      <c r="C118" s="451" t="s">
        <v>180</v>
      </c>
      <c r="D118" s="451" t="s">
        <v>140</v>
      </c>
      <c r="E118" s="136">
        <v>3</v>
      </c>
      <c r="F118" s="136">
        <v>9</v>
      </c>
      <c r="G118" s="136" t="s">
        <v>228</v>
      </c>
      <c r="H118" s="143" t="s">
        <v>107</v>
      </c>
      <c r="I118" s="351" t="s">
        <v>840</v>
      </c>
      <c r="J118" s="488" t="s">
        <v>615</v>
      </c>
      <c r="K118" s="44" t="s">
        <v>20</v>
      </c>
      <c r="L118" s="44">
        <v>8</v>
      </c>
    </row>
    <row r="119" spans="1:12" ht="15">
      <c r="A119" s="44">
        <v>99</v>
      </c>
      <c r="B119" s="455" t="s">
        <v>750</v>
      </c>
      <c r="C119" s="451" t="s">
        <v>180</v>
      </c>
      <c r="D119" s="451" t="s">
        <v>140</v>
      </c>
      <c r="E119" s="136">
        <v>5</v>
      </c>
      <c r="F119" s="136">
        <v>1</v>
      </c>
      <c r="G119" s="136"/>
      <c r="H119" s="143" t="s">
        <v>107</v>
      </c>
      <c r="I119" s="351" t="s">
        <v>840</v>
      </c>
      <c r="J119" s="488" t="s">
        <v>615</v>
      </c>
      <c r="K119" s="44" t="s">
        <v>20</v>
      </c>
      <c r="L119" s="44">
        <v>8</v>
      </c>
    </row>
    <row r="120" spans="1:12" ht="15">
      <c r="A120" s="44">
        <v>99</v>
      </c>
      <c r="B120" s="455" t="s">
        <v>754</v>
      </c>
      <c r="C120" s="451" t="s">
        <v>177</v>
      </c>
      <c r="D120" s="451" t="s">
        <v>148</v>
      </c>
      <c r="E120" s="136">
        <v>3</v>
      </c>
      <c r="F120" s="136">
        <v>1</v>
      </c>
      <c r="G120" s="136"/>
      <c r="H120" s="143" t="s">
        <v>107</v>
      </c>
      <c r="I120" s="351" t="s">
        <v>840</v>
      </c>
      <c r="J120" s="488" t="s">
        <v>615</v>
      </c>
      <c r="K120" s="44" t="s">
        <v>20</v>
      </c>
      <c r="L120" s="44">
        <v>8</v>
      </c>
    </row>
    <row r="121" spans="1:12" ht="15">
      <c r="A121" s="44">
        <v>99</v>
      </c>
      <c r="B121" s="455" t="s">
        <v>104</v>
      </c>
      <c r="C121" s="451" t="s">
        <v>177</v>
      </c>
      <c r="D121" s="451" t="s">
        <v>148</v>
      </c>
      <c r="E121" s="136" t="s">
        <v>751</v>
      </c>
      <c r="F121" s="136">
        <v>1</v>
      </c>
      <c r="G121" s="136" t="s">
        <v>734</v>
      </c>
      <c r="H121" s="143" t="s">
        <v>107</v>
      </c>
      <c r="I121" s="351" t="s">
        <v>840</v>
      </c>
      <c r="J121" s="488" t="s">
        <v>615</v>
      </c>
      <c r="K121" s="44" t="s">
        <v>20</v>
      </c>
      <c r="L121" s="44">
        <v>8</v>
      </c>
    </row>
    <row r="122" spans="1:12" ht="15">
      <c r="A122" s="44">
        <v>118</v>
      </c>
      <c r="B122" s="455" t="s">
        <v>825</v>
      </c>
      <c r="C122" s="451" t="s">
        <v>179</v>
      </c>
      <c r="D122" s="451" t="s">
        <v>181</v>
      </c>
      <c r="E122" s="154" t="s">
        <v>629</v>
      </c>
      <c r="F122" s="166"/>
      <c r="G122" s="136"/>
      <c r="H122" s="144" t="s">
        <v>823</v>
      </c>
      <c r="I122" s="144" t="s">
        <v>826</v>
      </c>
      <c r="J122" s="150" t="s">
        <v>530</v>
      </c>
      <c r="K122" s="44" t="s">
        <v>21</v>
      </c>
      <c r="L122" s="44">
        <v>5</v>
      </c>
    </row>
    <row r="123" spans="1:12" ht="15">
      <c r="A123" s="44">
        <v>118</v>
      </c>
      <c r="B123" s="455" t="s">
        <v>822</v>
      </c>
      <c r="C123" s="451" t="s">
        <v>182</v>
      </c>
      <c r="D123" s="451" t="s">
        <v>182</v>
      </c>
      <c r="E123" s="154">
        <v>2</v>
      </c>
      <c r="F123" s="166">
        <v>1</v>
      </c>
      <c r="G123" s="136"/>
      <c r="H123" s="144" t="s">
        <v>823</v>
      </c>
      <c r="I123" s="144" t="s">
        <v>826</v>
      </c>
      <c r="J123" s="150" t="s">
        <v>530</v>
      </c>
      <c r="K123" s="44" t="s">
        <v>21</v>
      </c>
      <c r="L123" s="44">
        <v>5</v>
      </c>
    </row>
    <row r="124" spans="1:12" ht="15">
      <c r="A124" s="44">
        <v>118</v>
      </c>
      <c r="B124" s="455" t="s">
        <v>824</v>
      </c>
      <c r="C124" s="451" t="s">
        <v>180</v>
      </c>
      <c r="D124" s="451" t="s">
        <v>140</v>
      </c>
      <c r="E124" s="154">
        <v>4</v>
      </c>
      <c r="F124" s="166"/>
      <c r="G124" s="136"/>
      <c r="H124" s="144" t="s">
        <v>823</v>
      </c>
      <c r="I124" s="144" t="s">
        <v>826</v>
      </c>
      <c r="J124" s="150" t="s">
        <v>530</v>
      </c>
      <c r="K124" s="44" t="s">
        <v>21</v>
      </c>
      <c r="L124" s="44">
        <v>5</v>
      </c>
    </row>
    <row r="125" spans="1:12" ht="15">
      <c r="A125" s="44">
        <v>118</v>
      </c>
      <c r="B125" s="455" t="s">
        <v>820</v>
      </c>
      <c r="C125" s="451" t="s">
        <v>178</v>
      </c>
      <c r="D125" s="451" t="s">
        <v>274</v>
      </c>
      <c r="E125" s="154">
        <v>2</v>
      </c>
      <c r="F125" s="166">
        <v>1</v>
      </c>
      <c r="G125" s="136"/>
      <c r="H125" s="144" t="s">
        <v>823</v>
      </c>
      <c r="I125" s="144" t="s">
        <v>826</v>
      </c>
      <c r="J125" s="150" t="s">
        <v>530</v>
      </c>
      <c r="K125" s="44" t="s">
        <v>21</v>
      </c>
      <c r="L125" s="44">
        <v>5</v>
      </c>
    </row>
    <row r="126" spans="1:12" ht="15">
      <c r="A126" s="44">
        <v>118</v>
      </c>
      <c r="B126" s="455" t="s">
        <v>821</v>
      </c>
      <c r="C126" s="451" t="s">
        <v>177</v>
      </c>
      <c r="D126" s="451" t="s">
        <v>148</v>
      </c>
      <c r="E126" s="154">
        <v>4</v>
      </c>
      <c r="F126" s="166">
        <v>1</v>
      </c>
      <c r="G126" s="136"/>
      <c r="H126" s="144" t="s">
        <v>823</v>
      </c>
      <c r="I126" s="144" t="s">
        <v>826</v>
      </c>
      <c r="J126" s="150" t="s">
        <v>530</v>
      </c>
      <c r="K126" s="44" t="s">
        <v>21</v>
      </c>
      <c r="L126" s="44">
        <v>5</v>
      </c>
    </row>
    <row r="127" spans="1:12" ht="15">
      <c r="A127" s="44">
        <v>118</v>
      </c>
      <c r="B127" s="455" t="s">
        <v>532</v>
      </c>
      <c r="C127" s="451" t="s">
        <v>383</v>
      </c>
      <c r="D127" s="451" t="s">
        <v>233</v>
      </c>
      <c r="E127" s="154">
        <v>2</v>
      </c>
      <c r="F127" s="166">
        <v>3</v>
      </c>
      <c r="G127" s="136" t="s">
        <v>827</v>
      </c>
      <c r="H127" s="144" t="s">
        <v>823</v>
      </c>
      <c r="I127" s="144" t="s">
        <v>826</v>
      </c>
      <c r="J127" s="150" t="s">
        <v>530</v>
      </c>
      <c r="K127" s="44" t="s">
        <v>21</v>
      </c>
      <c r="L127" s="44">
        <v>5</v>
      </c>
    </row>
    <row r="128" spans="1:12" ht="15">
      <c r="A128" s="44">
        <v>124</v>
      </c>
      <c r="B128" s="455" t="s">
        <v>843</v>
      </c>
      <c r="C128" s="451" t="s">
        <v>383</v>
      </c>
      <c r="D128" s="451" t="s">
        <v>385</v>
      </c>
      <c r="E128" s="136">
        <v>4</v>
      </c>
      <c r="F128" s="136"/>
      <c r="G128" s="136" t="s">
        <v>192</v>
      </c>
      <c r="H128" s="143" t="s">
        <v>614</v>
      </c>
      <c r="I128" s="351" t="s">
        <v>347</v>
      </c>
      <c r="J128" s="488" t="s">
        <v>616</v>
      </c>
      <c r="K128" s="44" t="s">
        <v>21</v>
      </c>
      <c r="L128" s="44">
        <v>4</v>
      </c>
    </row>
    <row r="129" spans="1:12" ht="15">
      <c r="A129" s="44">
        <v>124</v>
      </c>
      <c r="B129" s="455" t="s">
        <v>842</v>
      </c>
      <c r="C129" s="451" t="s">
        <v>178</v>
      </c>
      <c r="D129" s="451" t="s">
        <v>150</v>
      </c>
      <c r="E129" s="136">
        <v>1</v>
      </c>
      <c r="F129" s="136"/>
      <c r="G129" s="136" t="s">
        <v>192</v>
      </c>
      <c r="H129" s="143" t="s">
        <v>614</v>
      </c>
      <c r="I129" s="351" t="s">
        <v>347</v>
      </c>
      <c r="J129" s="488" t="s">
        <v>616</v>
      </c>
      <c r="K129" s="44" t="s">
        <v>21</v>
      </c>
      <c r="L129" s="44">
        <v>4</v>
      </c>
    </row>
    <row r="130" spans="1:12" ht="15">
      <c r="A130" s="44">
        <v>124</v>
      </c>
      <c r="B130" s="455" t="s">
        <v>841</v>
      </c>
      <c r="C130" s="451" t="s">
        <v>100</v>
      </c>
      <c r="D130" s="451" t="s">
        <v>99</v>
      </c>
      <c r="E130" s="136">
        <v>4</v>
      </c>
      <c r="F130" s="136"/>
      <c r="G130" s="136" t="s">
        <v>192</v>
      </c>
      <c r="H130" s="143" t="s">
        <v>614</v>
      </c>
      <c r="I130" s="351" t="s">
        <v>347</v>
      </c>
      <c r="J130" s="488" t="s">
        <v>616</v>
      </c>
      <c r="K130" s="44" t="s">
        <v>21</v>
      </c>
      <c r="L130" s="44">
        <v>4</v>
      </c>
    </row>
    <row r="131" spans="1:12" ht="64.5" customHeight="1">
      <c r="A131" s="451" t="s">
        <v>436</v>
      </c>
      <c r="B131" s="455" t="s">
        <v>93</v>
      </c>
      <c r="C131" s="452" t="s">
        <v>85</v>
      </c>
      <c r="D131" s="387"/>
      <c r="E131" s="459" t="s">
        <v>729</v>
      </c>
      <c r="F131" s="460"/>
      <c r="G131" s="451" t="s">
        <v>185</v>
      </c>
      <c r="H131" s="453" t="s">
        <v>127</v>
      </c>
      <c r="I131" s="457" t="s">
        <v>853</v>
      </c>
      <c r="J131" s="451"/>
      <c r="K131" s="461"/>
      <c r="L131" s="461">
        <f>SUM(Особисті!M385)</f>
        <v>1767</v>
      </c>
    </row>
    <row r="132" spans="1:12" ht="144" customHeight="1">
      <c r="A132" s="451" t="s">
        <v>436</v>
      </c>
      <c r="B132" s="455" t="s">
        <v>141</v>
      </c>
      <c r="C132" s="452" t="s">
        <v>212</v>
      </c>
      <c r="D132" s="451"/>
      <c r="E132" s="459" t="s">
        <v>223</v>
      </c>
      <c r="F132" s="460"/>
      <c r="G132" s="456" t="s">
        <v>186</v>
      </c>
      <c r="H132" s="454" t="s">
        <v>877</v>
      </c>
      <c r="I132" s="457" t="s">
        <v>87</v>
      </c>
      <c r="J132" s="465"/>
      <c r="K132" s="465"/>
      <c r="L132" s="387">
        <v>440</v>
      </c>
    </row>
    <row r="133" spans="1:12" s="198" customFormat="1" ht="33.75" customHeight="1">
      <c r="A133" s="451" t="s">
        <v>436</v>
      </c>
      <c r="B133" s="450" t="s">
        <v>161</v>
      </c>
      <c r="C133" s="452" t="s">
        <v>212</v>
      </c>
      <c r="D133" s="387"/>
      <c r="E133" s="459" t="s">
        <v>357</v>
      </c>
      <c r="F133" s="460"/>
      <c r="G133" s="387" t="s">
        <v>186</v>
      </c>
      <c r="H133" s="452" t="s">
        <v>266</v>
      </c>
      <c r="I133" s="457" t="s">
        <v>775</v>
      </c>
      <c r="J133" s="462"/>
      <c r="K133" s="462"/>
      <c r="L133" s="387">
        <v>240</v>
      </c>
    </row>
    <row r="134" spans="1:18" ht="15">
      <c r="A134" s="44" t="s">
        <v>436</v>
      </c>
      <c r="B134" s="455" t="s">
        <v>265</v>
      </c>
      <c r="C134" s="538" t="s">
        <v>801</v>
      </c>
      <c r="D134" s="451"/>
      <c r="E134" s="154" t="s">
        <v>802</v>
      </c>
      <c r="F134" s="166"/>
      <c r="G134" s="451"/>
      <c r="H134" s="497" t="s">
        <v>314</v>
      </c>
      <c r="I134" s="151" t="s">
        <v>800</v>
      </c>
      <c r="J134" s="167" t="s">
        <v>517</v>
      </c>
      <c r="K134" s="451">
        <v>1</v>
      </c>
      <c r="L134" s="387">
        <v>47</v>
      </c>
      <c r="M134" s="198"/>
      <c r="N134" s="198"/>
      <c r="O134" s="198"/>
      <c r="P134" s="198"/>
      <c r="Q134" s="198"/>
      <c r="R134" s="198"/>
    </row>
    <row r="135" spans="12:18" ht="15">
      <c r="L135" s="383">
        <f>SUM(L5:L134)</f>
        <v>19836</v>
      </c>
      <c r="M135" s="198"/>
      <c r="N135" s="198"/>
      <c r="O135" s="198"/>
      <c r="P135" s="198"/>
      <c r="Q135" s="198"/>
      <c r="R135" s="198"/>
    </row>
  </sheetData>
  <sheetProtection/>
  <mergeCells count="3">
    <mergeCell ref="A1:L1"/>
    <mergeCell ref="A2:L2"/>
    <mergeCell ref="A3:L3"/>
  </mergeCells>
  <printOptions horizontalCentered="1"/>
  <pageMargins left="0.35" right="0.26" top="0.53" bottom="0.53" header="0.2755905511811024" footer="0.2"/>
  <pageSetup fitToHeight="8" horizontalDpi="96" verticalDpi="96" orientation="landscape" paperSize="9" r:id="rId1"/>
  <headerFooter alignWithMargins="0">
    <oddFooter>&amp;CСтор.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120" zoomScaleNormal="120" zoomScalePageLayoutView="0" workbookViewId="0" topLeftCell="A21">
      <selection activeCell="B36" sqref="B36"/>
    </sheetView>
  </sheetViews>
  <sheetFormatPr defaultColWidth="9.00390625" defaultRowHeight="12.75"/>
  <cols>
    <col min="1" max="1" width="8.625" style="256" customWidth="1"/>
    <col min="2" max="2" width="43.375" style="265" customWidth="1"/>
    <col min="3" max="3" width="9.375" style="531" customWidth="1"/>
    <col min="4" max="4" width="7.50390625" style="257" customWidth="1"/>
    <col min="5" max="5" width="25.625" style="256" customWidth="1"/>
    <col min="6" max="6" width="12.00390625" style="265" customWidth="1"/>
    <col min="7" max="16384" width="9.125" style="265" customWidth="1"/>
  </cols>
  <sheetData>
    <row r="1" spans="1:5" s="257" customFormat="1" ht="18">
      <c r="A1" s="698" t="s">
        <v>30</v>
      </c>
      <c r="B1" s="698"/>
      <c r="C1" s="698"/>
      <c r="D1" s="698"/>
      <c r="E1" s="698"/>
    </row>
    <row r="2" spans="1:5" s="257" customFormat="1" ht="42" customHeight="1">
      <c r="A2" s="697" t="s">
        <v>876</v>
      </c>
      <c r="B2" s="697"/>
      <c r="C2" s="697"/>
      <c r="D2" s="697"/>
      <c r="E2" s="697"/>
    </row>
    <row r="3" spans="1:5" s="507" customFormat="1" ht="13.5">
      <c r="A3" s="506"/>
      <c r="B3" s="506"/>
      <c r="C3" s="527"/>
      <c r="D3" s="506"/>
      <c r="E3" s="506"/>
    </row>
    <row r="4" spans="1:5" s="260" customFormat="1" ht="96.75" customHeight="1" thickBot="1">
      <c r="A4" s="258" t="s">
        <v>568</v>
      </c>
      <c r="B4" s="259" t="s">
        <v>134</v>
      </c>
      <c r="C4" s="528" t="s">
        <v>188</v>
      </c>
      <c r="D4" s="259" t="s">
        <v>146</v>
      </c>
      <c r="E4" s="259" t="s">
        <v>84</v>
      </c>
    </row>
    <row r="5" spans="1:6" ht="24" customHeight="1">
      <c r="A5" s="230">
        <v>8794</v>
      </c>
      <c r="B5" s="261" t="s">
        <v>119</v>
      </c>
      <c r="C5" s="262">
        <f>SUM(Особисті!C5)</f>
        <v>9297</v>
      </c>
      <c r="D5" s="263">
        <v>1</v>
      </c>
      <c r="E5" s="264" t="s">
        <v>141</v>
      </c>
      <c r="F5" s="256"/>
    </row>
    <row r="6" spans="1:6" ht="24" customHeight="1">
      <c r="A6" s="230">
        <v>6100</v>
      </c>
      <c r="B6" s="266" t="s">
        <v>127</v>
      </c>
      <c r="C6" s="262">
        <f>SUM(Особисті!C318)</f>
        <v>4529</v>
      </c>
      <c r="D6" s="263">
        <v>2</v>
      </c>
      <c r="E6" s="264" t="s">
        <v>137</v>
      </c>
      <c r="F6" s="256"/>
    </row>
    <row r="7" spans="1:6" ht="24" customHeight="1">
      <c r="A7" s="230">
        <v>1762</v>
      </c>
      <c r="B7" s="266" t="s">
        <v>118</v>
      </c>
      <c r="C7" s="262">
        <f>SUM(Особисті!C393)</f>
        <v>1652</v>
      </c>
      <c r="D7" s="263">
        <v>3</v>
      </c>
      <c r="E7" s="264" t="s">
        <v>161</v>
      </c>
      <c r="F7" s="256"/>
    </row>
    <row r="8" spans="1:6" ht="24" customHeight="1">
      <c r="A8" s="230"/>
      <c r="B8" s="266" t="s">
        <v>162</v>
      </c>
      <c r="C8" s="262">
        <f>SUM(Особисті!C431)</f>
        <v>899</v>
      </c>
      <c r="D8" s="263">
        <v>4</v>
      </c>
      <c r="E8" s="264" t="s">
        <v>785</v>
      </c>
      <c r="F8" s="256"/>
    </row>
    <row r="9" spans="1:6" ht="24" customHeight="1">
      <c r="A9" s="230">
        <v>1138</v>
      </c>
      <c r="B9" s="266" t="s">
        <v>136</v>
      </c>
      <c r="C9" s="262">
        <f>SUM(Особисті!C452)</f>
        <v>742</v>
      </c>
      <c r="D9" s="263">
        <v>5</v>
      </c>
      <c r="E9" s="264" t="s">
        <v>137</v>
      </c>
      <c r="F9" s="256"/>
    </row>
    <row r="10" spans="1:6" ht="24" customHeight="1">
      <c r="A10" s="230">
        <v>190</v>
      </c>
      <c r="B10" s="266" t="s">
        <v>198</v>
      </c>
      <c r="C10" s="262">
        <f>SUM(Особисті!C499)</f>
        <v>690</v>
      </c>
      <c r="D10" s="263">
        <v>6</v>
      </c>
      <c r="E10" s="267" t="s">
        <v>220</v>
      </c>
      <c r="F10" s="256"/>
    </row>
    <row r="11" spans="1:6" ht="24" customHeight="1">
      <c r="A11" s="230">
        <v>80</v>
      </c>
      <c r="B11" s="266" t="s">
        <v>791</v>
      </c>
      <c r="C11" s="262">
        <f>SUM(Особисті!C540)</f>
        <v>420</v>
      </c>
      <c r="D11" s="263">
        <v>7</v>
      </c>
      <c r="E11" s="264" t="s">
        <v>265</v>
      </c>
      <c r="F11" s="256"/>
    </row>
    <row r="12" spans="1:6" ht="24" customHeight="1">
      <c r="A12" s="230" t="s">
        <v>873</v>
      </c>
      <c r="B12" s="266" t="s">
        <v>426</v>
      </c>
      <c r="C12" s="262">
        <f>SUM(Особисті!C565)</f>
        <v>360</v>
      </c>
      <c r="D12" s="263">
        <v>8</v>
      </c>
      <c r="E12" s="264" t="s">
        <v>786</v>
      </c>
      <c r="F12" s="256"/>
    </row>
    <row r="13" spans="1:6" ht="24" customHeight="1">
      <c r="A13" s="230">
        <v>0</v>
      </c>
      <c r="B13" s="266" t="s">
        <v>569</v>
      </c>
      <c r="C13" s="262">
        <f>SUM(Особисті!C577)</f>
        <v>328</v>
      </c>
      <c r="D13" s="263">
        <v>9</v>
      </c>
      <c r="E13" s="264" t="s">
        <v>141</v>
      </c>
      <c r="F13" s="256"/>
    </row>
    <row r="14" spans="1:6" ht="24" customHeight="1">
      <c r="A14" s="230">
        <v>360</v>
      </c>
      <c r="B14" s="266" t="s">
        <v>199</v>
      </c>
      <c r="C14" s="262">
        <f>SUM(Особисті!C616)</f>
        <v>284</v>
      </c>
      <c r="D14" s="263">
        <v>10</v>
      </c>
      <c r="E14" s="264" t="s">
        <v>348</v>
      </c>
      <c r="F14" s="256"/>
    </row>
    <row r="15" spans="1:6" ht="24" customHeight="1">
      <c r="A15" s="230">
        <v>48</v>
      </c>
      <c r="B15" s="266" t="s">
        <v>201</v>
      </c>
      <c r="C15" s="262">
        <f>SUM(Особисті!C668)</f>
        <v>136</v>
      </c>
      <c r="D15" s="263">
        <v>11</v>
      </c>
      <c r="E15" s="264" t="s">
        <v>245</v>
      </c>
      <c r="F15" s="256"/>
    </row>
    <row r="16" spans="1:6" ht="24" customHeight="1">
      <c r="A16" s="230">
        <v>47</v>
      </c>
      <c r="B16" s="266" t="s">
        <v>196</v>
      </c>
      <c r="C16" s="262">
        <f>SUM(Особисті!C704)</f>
        <v>120</v>
      </c>
      <c r="D16" s="263">
        <v>12</v>
      </c>
      <c r="E16" s="264" t="s">
        <v>160</v>
      </c>
      <c r="F16" s="256"/>
    </row>
    <row r="17" spans="1:6" ht="24" customHeight="1">
      <c r="A17" s="230">
        <v>320</v>
      </c>
      <c r="B17" s="261" t="s">
        <v>176</v>
      </c>
      <c r="C17" s="262">
        <f>SUM(Особисті!C724)</f>
        <v>100</v>
      </c>
      <c r="D17" s="263">
        <v>13</v>
      </c>
      <c r="E17" s="264" t="s">
        <v>341</v>
      </c>
      <c r="F17" s="256"/>
    </row>
    <row r="18" spans="1:6" ht="24" customHeight="1">
      <c r="A18" s="230" t="s">
        <v>873</v>
      </c>
      <c r="B18" s="266" t="s">
        <v>787</v>
      </c>
      <c r="C18" s="262">
        <f>SUM(Особисті!C749)</f>
        <v>75</v>
      </c>
      <c r="D18" s="263">
        <v>14</v>
      </c>
      <c r="E18" s="264" t="s">
        <v>786</v>
      </c>
      <c r="F18" s="256"/>
    </row>
    <row r="19" spans="1:6" ht="24" customHeight="1">
      <c r="A19" s="230"/>
      <c r="B19" s="266" t="s">
        <v>215</v>
      </c>
      <c r="C19" s="529">
        <f>SUM(Особисті!C757)</f>
        <v>64</v>
      </c>
      <c r="D19" s="263">
        <v>15</v>
      </c>
      <c r="E19" s="510" t="s">
        <v>886</v>
      </c>
      <c r="F19" s="256"/>
    </row>
    <row r="20" spans="1:6" ht="24" customHeight="1">
      <c r="A20" s="230">
        <v>147</v>
      </c>
      <c r="B20" s="266" t="s">
        <v>159</v>
      </c>
      <c r="C20" s="262">
        <f>SUM(Особисті!C768)</f>
        <v>52</v>
      </c>
      <c r="D20" s="263">
        <v>16</v>
      </c>
      <c r="E20" s="264" t="s">
        <v>786</v>
      </c>
      <c r="F20" s="256"/>
    </row>
    <row r="21" spans="1:6" ht="24" customHeight="1">
      <c r="A21" s="230">
        <v>0</v>
      </c>
      <c r="B21" s="266" t="s">
        <v>528</v>
      </c>
      <c r="C21" s="262">
        <f>SUM(Особисті!C782)</f>
        <v>30</v>
      </c>
      <c r="D21" s="263">
        <v>17</v>
      </c>
      <c r="E21" s="264" t="s">
        <v>789</v>
      </c>
      <c r="F21" s="256"/>
    </row>
    <row r="22" spans="1:6" ht="24" customHeight="1">
      <c r="A22" s="230" t="s">
        <v>873</v>
      </c>
      <c r="B22" s="266" t="s">
        <v>484</v>
      </c>
      <c r="C22" s="529">
        <f>SUM(Особисті!C792)</f>
        <v>22</v>
      </c>
      <c r="D22" s="263">
        <v>18</v>
      </c>
      <c r="E22" s="264" t="s">
        <v>785</v>
      </c>
      <c r="F22" s="256"/>
    </row>
    <row r="23" spans="1:6" ht="24" customHeight="1">
      <c r="A23" s="230"/>
      <c r="B23" s="266" t="s">
        <v>848</v>
      </c>
      <c r="C23" s="529">
        <f>SUM(Особисті!C797)</f>
        <v>13</v>
      </c>
      <c r="D23" s="263">
        <v>19</v>
      </c>
      <c r="E23" s="264" t="s">
        <v>785</v>
      </c>
      <c r="F23" s="256"/>
    </row>
    <row r="24" spans="1:6" ht="24" customHeight="1">
      <c r="A24" s="230">
        <v>88</v>
      </c>
      <c r="B24" s="268" t="s">
        <v>197</v>
      </c>
      <c r="C24" s="262">
        <f>SUM(Особисті!C805)</f>
        <v>0</v>
      </c>
      <c r="D24" s="263"/>
      <c r="E24" s="267" t="s">
        <v>220</v>
      </c>
      <c r="F24" s="256"/>
    </row>
    <row r="25" spans="1:6" ht="24" customHeight="1">
      <c r="A25" s="230">
        <v>0</v>
      </c>
      <c r="B25" s="266" t="s">
        <v>200</v>
      </c>
      <c r="C25" s="262">
        <v>0</v>
      </c>
      <c r="D25" s="263"/>
      <c r="E25" s="264" t="s">
        <v>788</v>
      </c>
      <c r="F25" s="256"/>
    </row>
    <row r="26" spans="1:6" ht="24" customHeight="1">
      <c r="A26" s="230">
        <v>32</v>
      </c>
      <c r="B26" s="266" t="s">
        <v>147</v>
      </c>
      <c r="C26" s="262">
        <v>0</v>
      </c>
      <c r="D26" s="263"/>
      <c r="E26" s="264" t="s">
        <v>160</v>
      </c>
      <c r="F26" s="256"/>
    </row>
    <row r="27" spans="1:6" ht="18">
      <c r="A27" s="245"/>
      <c r="B27" s="269" t="s">
        <v>206</v>
      </c>
      <c r="C27" s="270">
        <f>SUM(C5:C26)</f>
        <v>19813</v>
      </c>
      <c r="D27" s="271"/>
      <c r="E27" s="272"/>
      <c r="F27" s="256"/>
    </row>
    <row r="28" spans="1:6" ht="18">
      <c r="A28" s="273"/>
      <c r="B28" s="271"/>
      <c r="C28" s="274"/>
      <c r="D28" s="271"/>
      <c r="E28" s="272"/>
      <c r="F28" s="256"/>
    </row>
    <row r="29" spans="1:5" s="277" customFormat="1" ht="17.25">
      <c r="A29" s="276" t="s">
        <v>156</v>
      </c>
      <c r="C29" s="530" t="s">
        <v>157</v>
      </c>
      <c r="D29" s="276"/>
      <c r="E29" s="278"/>
    </row>
    <row r="30" ht="18">
      <c r="A30" s="275" t="s">
        <v>397</v>
      </c>
    </row>
    <row r="31" ht="18">
      <c r="A31" s="257" t="s">
        <v>37</v>
      </c>
    </row>
  </sheetData>
  <sheetProtection/>
  <mergeCells count="2">
    <mergeCell ref="A2:E2"/>
    <mergeCell ref="A1:E1"/>
  </mergeCells>
  <printOptions horizontalCentered="1"/>
  <pageMargins left="0.51" right="0.27" top="0.46" bottom="0.52" header="0.21" footer="0.2362204724409449"/>
  <pageSetup horizontalDpi="600" verticalDpi="600" orientation="portrait" paperSize="9" r:id="rId1"/>
  <headerFooter alignWithMargins="0">
    <oddFooter>&amp;L&amp;8Виконавець: Пархоменко В.К.
Файл         : &amp;Z&amp;F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160" zoomScaleNormal="160" zoomScalePageLayoutView="0" workbookViewId="0" topLeftCell="A13">
      <selection activeCell="A20" sqref="A20"/>
    </sheetView>
  </sheetViews>
  <sheetFormatPr defaultColWidth="9.00390625" defaultRowHeight="12.75"/>
  <cols>
    <col min="1" max="1" width="8.625" style="13" customWidth="1"/>
    <col min="2" max="2" width="25.50390625" style="13" customWidth="1"/>
    <col min="3" max="3" width="38.50390625" style="235" customWidth="1"/>
    <col min="4" max="4" width="10.00390625" style="13" customWidth="1"/>
    <col min="5" max="5" width="8.50390625" style="226" customWidth="1"/>
    <col min="6" max="6" width="7.125" style="13" bestFit="1" customWidth="1"/>
    <col min="7" max="16384" width="9.125" style="235" customWidth="1"/>
  </cols>
  <sheetData>
    <row r="1" spans="1:5" s="226" customFormat="1" ht="22.5" customHeight="1">
      <c r="A1" s="699" t="s">
        <v>30</v>
      </c>
      <c r="B1" s="699"/>
      <c r="C1" s="699"/>
      <c r="D1" s="699"/>
      <c r="E1" s="699"/>
    </row>
    <row r="2" spans="1:5" s="226" customFormat="1" ht="22.5" customHeight="1">
      <c r="A2" s="13"/>
      <c r="B2" s="13"/>
      <c r="C2" s="13"/>
      <c r="D2" s="13"/>
      <c r="E2" s="13"/>
    </row>
    <row r="3" spans="1:5" s="226" customFormat="1" ht="57.75" customHeight="1">
      <c r="A3" s="700" t="s">
        <v>75</v>
      </c>
      <c r="B3" s="700"/>
      <c r="C3" s="700"/>
      <c r="D3" s="700"/>
      <c r="E3" s="700"/>
    </row>
    <row r="4" spans="1:5" s="226" customFormat="1" ht="18">
      <c r="A4" s="227"/>
      <c r="B4" s="227"/>
      <c r="C4" s="227"/>
      <c r="D4" s="227"/>
      <c r="E4" s="227"/>
    </row>
    <row r="5" spans="1:5" s="229" customFormat="1" ht="89.25" customHeight="1" thickBot="1">
      <c r="A5" s="12" t="s">
        <v>406</v>
      </c>
      <c r="B5" s="228" t="s">
        <v>394</v>
      </c>
      <c r="C5" s="228" t="s">
        <v>134</v>
      </c>
      <c r="D5" s="228" t="s">
        <v>188</v>
      </c>
      <c r="E5" s="228" t="s">
        <v>146</v>
      </c>
    </row>
    <row r="6" spans="1:5" ht="39" customHeight="1">
      <c r="A6" s="541">
        <v>8794</v>
      </c>
      <c r="B6" s="246" t="s">
        <v>141</v>
      </c>
      <c r="C6" s="247" t="s">
        <v>95</v>
      </c>
      <c r="D6" s="237">
        <f>SUM(Особисті!C5,Особисті!C577)</f>
        <v>9625</v>
      </c>
      <c r="E6" s="237">
        <v>1</v>
      </c>
    </row>
    <row r="7" spans="1:5" ht="39" customHeight="1">
      <c r="A7" s="541">
        <v>7238</v>
      </c>
      <c r="B7" s="234" t="s">
        <v>137</v>
      </c>
      <c r="C7" s="248" t="s">
        <v>96</v>
      </c>
      <c r="D7" s="237">
        <f>SUM(Секції!C9,Секції!C6)</f>
        <v>5271</v>
      </c>
      <c r="E7" s="237">
        <v>2</v>
      </c>
    </row>
    <row r="8" spans="1:5" ht="39" customHeight="1">
      <c r="A8" s="542">
        <v>1762</v>
      </c>
      <c r="B8" s="234" t="s">
        <v>161</v>
      </c>
      <c r="C8" s="249" t="s">
        <v>235</v>
      </c>
      <c r="D8" s="233">
        <f>SUM(Секції!C7)</f>
        <v>1652</v>
      </c>
      <c r="E8" s="233">
        <v>3</v>
      </c>
    </row>
    <row r="9" spans="1:5" ht="39" customHeight="1">
      <c r="A9" s="543">
        <v>278</v>
      </c>
      <c r="B9" s="234" t="s">
        <v>220</v>
      </c>
      <c r="C9" s="231" t="s">
        <v>261</v>
      </c>
      <c r="D9" s="232">
        <f>SUM(Секції!C10,Секції!C24)</f>
        <v>690</v>
      </c>
      <c r="E9" s="237">
        <v>4</v>
      </c>
    </row>
    <row r="10" spans="1:5" ht="39" customHeight="1">
      <c r="A10" s="542">
        <v>80</v>
      </c>
      <c r="B10" s="250" t="s">
        <v>265</v>
      </c>
      <c r="C10" s="236" t="s">
        <v>108</v>
      </c>
      <c r="D10" s="233">
        <f>SUM(Секції!C11)</f>
        <v>420</v>
      </c>
      <c r="E10" s="233">
        <v>5</v>
      </c>
    </row>
    <row r="11" spans="1:5" ht="39" customHeight="1">
      <c r="A11" s="542">
        <v>360</v>
      </c>
      <c r="B11" s="234" t="s">
        <v>348</v>
      </c>
      <c r="C11" s="236" t="s">
        <v>264</v>
      </c>
      <c r="D11" s="233">
        <f>SUM(Секції!C14)</f>
        <v>284</v>
      </c>
      <c r="E11" s="237">
        <v>6</v>
      </c>
    </row>
    <row r="12" spans="1:5" ht="39" customHeight="1">
      <c r="A12" s="541">
        <v>48</v>
      </c>
      <c r="B12" s="250" t="s">
        <v>245</v>
      </c>
      <c r="C12" s="247" t="s">
        <v>262</v>
      </c>
      <c r="D12" s="237">
        <f>SUM(Секції!C15)</f>
        <v>136</v>
      </c>
      <c r="E12" s="233">
        <v>7</v>
      </c>
    </row>
    <row r="13" spans="1:5" ht="39" customHeight="1">
      <c r="A13" s="541">
        <v>79</v>
      </c>
      <c r="B13" s="250" t="s">
        <v>160</v>
      </c>
      <c r="C13" s="247" t="s">
        <v>263</v>
      </c>
      <c r="D13" s="237">
        <f>SUM(Секції!C16,Секції!C26)</f>
        <v>120</v>
      </c>
      <c r="E13" s="237">
        <v>8</v>
      </c>
    </row>
    <row r="14" spans="1:5" ht="39" customHeight="1">
      <c r="A14" s="541">
        <v>48</v>
      </c>
      <c r="B14" s="525" t="s">
        <v>788</v>
      </c>
      <c r="C14" s="526" t="s">
        <v>200</v>
      </c>
      <c r="D14" s="237">
        <f>SUM(Секції!C16)</f>
        <v>120</v>
      </c>
      <c r="E14" s="233">
        <v>9</v>
      </c>
    </row>
    <row r="15" spans="1:5" ht="39" customHeight="1">
      <c r="A15" s="543">
        <v>320</v>
      </c>
      <c r="B15" s="234" t="s">
        <v>341</v>
      </c>
      <c r="C15" s="231" t="s">
        <v>328</v>
      </c>
      <c r="D15" s="232">
        <f>SUM(Секції!C17)</f>
        <v>100</v>
      </c>
      <c r="E15" s="237">
        <v>10</v>
      </c>
    </row>
    <row r="16" spans="1:5" ht="18">
      <c r="A16" s="14"/>
      <c r="B16" s="239"/>
      <c r="C16" s="251"/>
      <c r="D16" s="238"/>
      <c r="E16" s="238"/>
    </row>
    <row r="17" spans="2:6" s="252" customFormat="1" ht="17.25">
      <c r="B17" s="253" t="s">
        <v>207</v>
      </c>
      <c r="D17" s="254" t="s">
        <v>157</v>
      </c>
      <c r="E17" s="253"/>
      <c r="F17" s="255"/>
    </row>
    <row r="19" spans="1:5" s="265" customFormat="1" ht="18">
      <c r="A19" s="275" t="s">
        <v>397</v>
      </c>
      <c r="C19" s="256"/>
      <c r="D19" s="257"/>
      <c r="E19" s="256"/>
    </row>
    <row r="20" spans="1:5" s="265" customFormat="1" ht="18">
      <c r="A20" s="257" t="s">
        <v>37</v>
      </c>
      <c r="C20" s="256"/>
      <c r="D20" s="257"/>
      <c r="E20" s="256"/>
    </row>
  </sheetData>
  <sheetProtection/>
  <mergeCells count="2">
    <mergeCell ref="A1:E1"/>
    <mergeCell ref="A3:E3"/>
  </mergeCells>
  <printOptions horizontalCentered="1"/>
  <pageMargins left="0.9055118110236221" right="0.31496062992125984" top="0.53" bottom="0.65" header="0.1968503937007874" footer="0.2362204724409449"/>
  <pageSetup fitToHeight="1" fitToWidth="1"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140" zoomScaleNormal="140" zoomScalePageLayoutView="0" workbookViewId="0" topLeftCell="A21">
      <selection activeCell="B31" sqref="B31"/>
    </sheetView>
  </sheetViews>
  <sheetFormatPr defaultColWidth="9.00390625" defaultRowHeight="12.75"/>
  <cols>
    <col min="1" max="1" width="6.125" style="33" customWidth="1"/>
    <col min="2" max="2" width="65.00390625" style="33" customWidth="1"/>
    <col min="3" max="3" width="9.125" style="240" customWidth="1"/>
    <col min="4" max="4" width="9.875" style="18" customWidth="1"/>
    <col min="5" max="16384" width="9.125" style="33" customWidth="1"/>
  </cols>
  <sheetData>
    <row r="1" spans="1:4" ht="18">
      <c r="A1" s="701" t="s">
        <v>30</v>
      </c>
      <c r="B1" s="701"/>
      <c r="C1" s="701"/>
      <c r="D1" s="701"/>
    </row>
    <row r="2" spans="1:4" ht="18">
      <c r="A2" s="702" t="s">
        <v>396</v>
      </c>
      <c r="B2" s="702"/>
      <c r="C2" s="702"/>
      <c r="D2" s="702"/>
    </row>
    <row r="4" spans="1:4" ht="79.5" customHeight="1" thickBot="1">
      <c r="A4" s="310" t="s">
        <v>407</v>
      </c>
      <c r="B4" s="211" t="s">
        <v>135</v>
      </c>
      <c r="C4" s="241" t="s">
        <v>188</v>
      </c>
      <c r="D4" s="242" t="s">
        <v>129</v>
      </c>
    </row>
    <row r="5" spans="1:4" ht="23.25" customHeight="1" thickTop="1">
      <c r="A5" s="24">
        <v>1</v>
      </c>
      <c r="B5" s="215" t="s">
        <v>125</v>
      </c>
      <c r="C5" s="243">
        <f>SUM('ф-ти_роб'!K7)</f>
        <v>4732</v>
      </c>
      <c r="D5" s="216">
        <v>1</v>
      </c>
    </row>
    <row r="6" spans="1:4" ht="23.25" customHeight="1">
      <c r="A6" s="25">
        <v>2</v>
      </c>
      <c r="B6" s="213" t="s">
        <v>375</v>
      </c>
      <c r="C6" s="244">
        <f>SUM('ф-ти_роб'!K110)</f>
        <v>4709</v>
      </c>
      <c r="D6" s="214">
        <v>2</v>
      </c>
    </row>
    <row r="7" spans="1:4" ht="36">
      <c r="A7" s="25">
        <v>3</v>
      </c>
      <c r="B7" s="213" t="s">
        <v>26</v>
      </c>
      <c r="C7" s="244">
        <f>SUM('ф-ти_роб'!K136)</f>
        <v>2983</v>
      </c>
      <c r="D7" s="214">
        <v>3</v>
      </c>
    </row>
    <row r="8" spans="1:4" ht="18">
      <c r="A8" s="25">
        <v>13</v>
      </c>
      <c r="B8" s="213" t="s">
        <v>126</v>
      </c>
      <c r="C8" s="244">
        <f>SUM('ф-ти_роб'!K152)</f>
        <v>2213</v>
      </c>
      <c r="D8" s="214">
        <v>4</v>
      </c>
    </row>
    <row r="9" spans="1:4" ht="23.25" customHeight="1">
      <c r="A9" s="25">
        <v>7</v>
      </c>
      <c r="B9" s="213" t="s">
        <v>144</v>
      </c>
      <c r="C9" s="244">
        <f>SUM('ф-ти_роб'!K33)</f>
        <v>1306</v>
      </c>
      <c r="D9" s="214">
        <v>5</v>
      </c>
    </row>
    <row r="10" spans="1:4" ht="36">
      <c r="A10" s="25">
        <v>10</v>
      </c>
      <c r="B10" s="213" t="s">
        <v>219</v>
      </c>
      <c r="C10" s="244">
        <f>SUM('ф-ти_роб'!K200)</f>
        <v>983</v>
      </c>
      <c r="D10" s="214">
        <v>6</v>
      </c>
    </row>
    <row r="11" spans="1:4" ht="23.25" customHeight="1">
      <c r="A11" s="25">
        <v>8</v>
      </c>
      <c r="B11" s="213" t="s">
        <v>380</v>
      </c>
      <c r="C11" s="244">
        <f>SUM('ф-ти_роб'!K179)</f>
        <v>472</v>
      </c>
      <c r="D11" s="214">
        <v>7</v>
      </c>
    </row>
    <row r="12" spans="1:4" ht="23.25" customHeight="1">
      <c r="A12" s="25">
        <v>5</v>
      </c>
      <c r="B12" s="213" t="s">
        <v>210</v>
      </c>
      <c r="C12" s="244">
        <f>SUM('ф-ти_роб'!K55)</f>
        <v>423</v>
      </c>
      <c r="D12" s="214">
        <v>8</v>
      </c>
    </row>
    <row r="13" spans="1:4" ht="18">
      <c r="A13" s="25">
        <v>11</v>
      </c>
      <c r="B13" s="213" t="s">
        <v>211</v>
      </c>
      <c r="C13" s="244">
        <f>SUM('ф-ти_роб'!K73)</f>
        <v>390</v>
      </c>
      <c r="D13" s="214">
        <v>9</v>
      </c>
    </row>
    <row r="14" spans="1:4" ht="23.25" customHeight="1">
      <c r="A14" s="25">
        <v>9</v>
      </c>
      <c r="B14" s="213" t="s">
        <v>379</v>
      </c>
      <c r="C14" s="244">
        <f>SUM('ф-ти_роб'!K167)</f>
        <v>211</v>
      </c>
      <c r="D14" s="214">
        <v>10</v>
      </c>
    </row>
    <row r="15" spans="1:4" ht="18">
      <c r="A15" s="25">
        <v>4</v>
      </c>
      <c r="B15" s="213" t="s">
        <v>409</v>
      </c>
      <c r="C15" s="244">
        <f>SUM('ф-ти_роб'!K214)</f>
        <v>141</v>
      </c>
      <c r="D15" s="214">
        <v>11</v>
      </c>
    </row>
    <row r="16" spans="1:4" ht="18">
      <c r="A16" s="25">
        <v>16</v>
      </c>
      <c r="B16" s="213" t="s">
        <v>143</v>
      </c>
      <c r="C16" s="244">
        <f>SUM('ф-ти_роб'!K128)</f>
        <v>135</v>
      </c>
      <c r="D16" s="214">
        <v>12</v>
      </c>
    </row>
    <row r="17" spans="1:4" ht="36">
      <c r="A17" s="25">
        <v>12</v>
      </c>
      <c r="B17" s="213" t="s">
        <v>389</v>
      </c>
      <c r="C17" s="244">
        <f>SUM('ф-ти_роб'!K221)</f>
        <v>91</v>
      </c>
      <c r="D17" s="214">
        <v>13</v>
      </c>
    </row>
    <row r="18" spans="1:4" ht="23.25" customHeight="1">
      <c r="A18" s="25">
        <v>17</v>
      </c>
      <c r="B18" s="213" t="s">
        <v>158</v>
      </c>
      <c r="C18" s="244">
        <f>SUM('ф-ти_роб'!K94)</f>
        <v>90</v>
      </c>
      <c r="D18" s="214">
        <v>14</v>
      </c>
    </row>
    <row r="19" spans="1:4" ht="23.25" customHeight="1">
      <c r="A19" s="25">
        <v>18</v>
      </c>
      <c r="B19" s="213" t="s">
        <v>378</v>
      </c>
      <c r="C19" s="244">
        <f>SUM('ф-ти_роб'!K182)</f>
        <v>73</v>
      </c>
      <c r="D19" s="214">
        <v>15</v>
      </c>
    </row>
    <row r="20" spans="1:4" ht="18">
      <c r="A20" s="25">
        <v>19</v>
      </c>
      <c r="B20" s="213" t="s">
        <v>71</v>
      </c>
      <c r="C20" s="244">
        <f>SUM('ф-ти_роб'!K233)</f>
        <v>61</v>
      </c>
      <c r="D20" s="214">
        <v>16</v>
      </c>
    </row>
    <row r="21" spans="1:4" ht="23.25" customHeight="1">
      <c r="A21" s="25">
        <v>15</v>
      </c>
      <c r="B21" s="213" t="s">
        <v>205</v>
      </c>
      <c r="C21" s="244">
        <f>SUM('ф-ти_роб'!K196)</f>
        <v>55</v>
      </c>
      <c r="D21" s="214">
        <v>17</v>
      </c>
    </row>
    <row r="22" spans="1:4" ht="20.25" customHeight="1">
      <c r="A22" s="25">
        <v>6</v>
      </c>
      <c r="B22" s="213" t="s">
        <v>218</v>
      </c>
      <c r="C22" s="244">
        <f>SUM('ф-ти_роб'!K186)</f>
        <v>25</v>
      </c>
      <c r="D22" s="214">
        <v>18</v>
      </c>
    </row>
    <row r="23" spans="1:4" ht="23.25" customHeight="1">
      <c r="A23" s="25">
        <v>14</v>
      </c>
      <c r="B23" s="213" t="s">
        <v>204</v>
      </c>
      <c r="C23" s="244">
        <f>SUM('ф-ти_роб'!K100)</f>
        <v>16</v>
      </c>
      <c r="D23" s="214">
        <v>19</v>
      </c>
    </row>
    <row r="25" spans="1:4" s="210" customFormat="1" ht="18">
      <c r="A25" s="34" t="s">
        <v>398</v>
      </c>
      <c r="B25" s="33"/>
      <c r="C25" s="34"/>
      <c r="D25" s="34"/>
    </row>
    <row r="26" spans="1:4" s="210" customFormat="1" ht="20.25" customHeight="1">
      <c r="A26" s="34" t="s">
        <v>408</v>
      </c>
      <c r="B26" s="33"/>
      <c r="C26" s="33"/>
      <c r="D26" s="34"/>
    </row>
    <row r="28" spans="1:4" s="265" customFormat="1" ht="18">
      <c r="A28" s="275" t="s">
        <v>397</v>
      </c>
      <c r="C28" s="256"/>
      <c r="D28" s="257"/>
    </row>
    <row r="29" spans="1:4" s="265" customFormat="1" ht="18">
      <c r="A29" s="257" t="s">
        <v>37</v>
      </c>
      <c r="C29" s="256"/>
      <c r="D29" s="257"/>
    </row>
  </sheetData>
  <sheetProtection/>
  <mergeCells count="2">
    <mergeCell ref="A1:D1"/>
    <mergeCell ref="A2:D2"/>
  </mergeCells>
  <printOptions horizontalCentered="1"/>
  <pageMargins left="0.7874015748031497" right="0.3937007874015748" top="0.7874015748031497" bottom="0.7874015748031497" header="0.35433070866141736" footer="0.35433070866141736"/>
  <pageSetup horizontalDpi="600" verticalDpi="600" orientation="portrait" paperSize="9" r:id="rId1"/>
  <headerFooter alignWithMargins="0">
    <oddFooter>&amp;LФайл:&amp;Z&amp;F Лист: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41"/>
  <sheetViews>
    <sheetView zoomScale="110" zoomScaleNormal="110" zoomScaleSheetLayoutView="50" zoomScalePageLayoutView="0" workbookViewId="0" topLeftCell="A231">
      <selection activeCell="A1" sqref="A1:K1"/>
    </sheetView>
  </sheetViews>
  <sheetFormatPr defaultColWidth="9.00390625" defaultRowHeight="12.75"/>
  <cols>
    <col min="1" max="1" width="6.375" style="547" customWidth="1"/>
    <col min="2" max="2" width="26.625" style="21" customWidth="1"/>
    <col min="3" max="3" width="9.125" style="547" customWidth="1"/>
    <col min="4" max="4" width="10.50390625" style="547" customWidth="1"/>
    <col min="5" max="6" width="3.625" style="547" customWidth="1"/>
    <col min="7" max="7" width="6.625" style="19" customWidth="1"/>
    <col min="8" max="8" width="18.375" style="21" customWidth="1"/>
    <col min="9" max="9" width="40.00390625" style="22" customWidth="1"/>
    <col min="10" max="10" width="8.00390625" style="19" customWidth="1"/>
    <col min="11" max="11" width="8.375" style="20" customWidth="1"/>
    <col min="12" max="16384" width="9.125" style="21" customWidth="1"/>
  </cols>
  <sheetData>
    <row r="1" spans="1:11" ht="15">
      <c r="A1" s="703" t="s">
        <v>30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</row>
    <row r="2" spans="1:11" s="33" customFormat="1" ht="22.5" customHeight="1">
      <c r="A2" s="704" t="s">
        <v>116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</row>
    <row r="3" spans="1:11" ht="39" customHeight="1">
      <c r="A3" s="705" t="s">
        <v>392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</row>
    <row r="4" spans="1:11" ht="17.25" customHeight="1">
      <c r="A4" s="706"/>
      <c r="B4" s="706"/>
      <c r="C4" s="706"/>
      <c r="D4" s="706"/>
      <c r="E4" s="706"/>
      <c r="F4" s="706"/>
      <c r="G4" s="706"/>
      <c r="H4" s="706"/>
      <c r="I4" s="706"/>
      <c r="J4" s="706"/>
      <c r="K4" s="706"/>
    </row>
    <row r="5" spans="1:11" s="20" customFormat="1" ht="36.75" customHeight="1">
      <c r="A5" s="316" t="s">
        <v>132</v>
      </c>
      <c r="B5" s="17" t="s">
        <v>155</v>
      </c>
      <c r="C5" s="316" t="s">
        <v>131</v>
      </c>
      <c r="D5" s="316" t="s">
        <v>124</v>
      </c>
      <c r="E5" s="556" t="s">
        <v>165</v>
      </c>
      <c r="F5" s="556" t="s">
        <v>166</v>
      </c>
      <c r="G5" s="17" t="s">
        <v>130</v>
      </c>
      <c r="H5" s="17" t="s">
        <v>134</v>
      </c>
      <c r="I5" s="17" t="s">
        <v>184</v>
      </c>
      <c r="J5" s="17" t="s">
        <v>129</v>
      </c>
      <c r="K5" s="17" t="s">
        <v>188</v>
      </c>
    </row>
    <row r="6" spans="1:11" s="28" customFormat="1" ht="15">
      <c r="A6" s="576"/>
      <c r="B6" s="224"/>
      <c r="C6" s="339"/>
      <c r="D6" s="339"/>
      <c r="E6" s="573"/>
      <c r="F6" s="573"/>
      <c r="I6" s="31"/>
      <c r="K6" s="220"/>
    </row>
    <row r="7" spans="1:11" s="20" customFormat="1" ht="20.25" customHeight="1">
      <c r="A7" s="577"/>
      <c r="B7" s="222" t="s">
        <v>393</v>
      </c>
      <c r="C7" s="569"/>
      <c r="D7" s="569"/>
      <c r="E7" s="574"/>
      <c r="F7" s="574"/>
      <c r="G7" s="203"/>
      <c r="H7" s="203"/>
      <c r="I7" s="204"/>
      <c r="J7" s="203" t="s">
        <v>109</v>
      </c>
      <c r="K7" s="205">
        <f>SUM(K8:K25)</f>
        <v>4732</v>
      </c>
    </row>
    <row r="8" spans="1:11" s="47" customFormat="1" ht="43.5" customHeight="1">
      <c r="A8" s="136">
        <v>1</v>
      </c>
      <c r="B8" s="133" t="s">
        <v>300</v>
      </c>
      <c r="C8" s="44" t="s">
        <v>180</v>
      </c>
      <c r="D8" s="136" t="s">
        <v>231</v>
      </c>
      <c r="E8" s="157" t="s">
        <v>246</v>
      </c>
      <c r="F8" s="166" t="s">
        <v>247</v>
      </c>
      <c r="G8" s="136" t="s">
        <v>185</v>
      </c>
      <c r="H8" s="144" t="s">
        <v>127</v>
      </c>
      <c r="I8" s="494" t="s">
        <v>65</v>
      </c>
      <c r="J8" s="155"/>
      <c r="K8" s="44">
        <v>1799</v>
      </c>
    </row>
    <row r="9" spans="1:11" s="15" customFormat="1" ht="139.5" customHeight="1">
      <c r="A9" s="44">
        <v>2</v>
      </c>
      <c r="B9" s="149" t="s">
        <v>221</v>
      </c>
      <c r="C9" s="44" t="s">
        <v>180</v>
      </c>
      <c r="D9" s="136" t="s">
        <v>231</v>
      </c>
      <c r="E9" s="157" t="s">
        <v>629</v>
      </c>
      <c r="F9" s="159">
        <v>1</v>
      </c>
      <c r="G9" s="44" t="s">
        <v>120</v>
      </c>
      <c r="H9" s="142" t="s">
        <v>266</v>
      </c>
      <c r="I9" s="494" t="s">
        <v>78</v>
      </c>
      <c r="J9" s="44"/>
      <c r="K9" s="44">
        <v>730</v>
      </c>
    </row>
    <row r="10" spans="1:18" s="47" customFormat="1" ht="13.5">
      <c r="A10" s="136">
        <v>3</v>
      </c>
      <c r="B10" s="149" t="s">
        <v>555</v>
      </c>
      <c r="C10" s="44" t="s">
        <v>180</v>
      </c>
      <c r="D10" s="136" t="s">
        <v>231</v>
      </c>
      <c r="E10" s="44">
        <v>1</v>
      </c>
      <c r="F10" s="44">
        <v>3</v>
      </c>
      <c r="G10" s="44"/>
      <c r="H10" s="497" t="s">
        <v>88</v>
      </c>
      <c r="I10" s="546" t="s">
        <v>550</v>
      </c>
      <c r="J10" s="147" t="s">
        <v>778</v>
      </c>
      <c r="K10" s="147">
        <v>82</v>
      </c>
      <c r="L10" s="96"/>
      <c r="M10" s="96"/>
      <c r="N10" s="96"/>
      <c r="O10" s="96"/>
      <c r="P10" s="96"/>
      <c r="Q10" s="96"/>
      <c r="R10" s="96"/>
    </row>
    <row r="11" spans="1:11" s="15" customFormat="1" ht="27">
      <c r="A11" s="44">
        <v>4</v>
      </c>
      <c r="B11" s="149" t="s">
        <v>494</v>
      </c>
      <c r="C11" s="44" t="s">
        <v>180</v>
      </c>
      <c r="D11" s="136" t="s">
        <v>231</v>
      </c>
      <c r="E11" s="157"/>
      <c r="F11" s="159"/>
      <c r="G11" s="428"/>
      <c r="H11" s="143" t="s">
        <v>505</v>
      </c>
      <c r="I11" s="151" t="s">
        <v>506</v>
      </c>
      <c r="J11" s="44">
        <v>2</v>
      </c>
      <c r="K11" s="44">
        <v>75</v>
      </c>
    </row>
    <row r="12" spans="1:11" s="15" customFormat="1" ht="15">
      <c r="A12" s="44">
        <v>5</v>
      </c>
      <c r="B12" s="149" t="s">
        <v>459</v>
      </c>
      <c r="C12" s="44" t="s">
        <v>180</v>
      </c>
      <c r="D12" s="136" t="s">
        <v>231</v>
      </c>
      <c r="E12" s="157">
        <v>1</v>
      </c>
      <c r="F12" s="159">
        <v>5</v>
      </c>
      <c r="G12" s="44" t="s">
        <v>202</v>
      </c>
      <c r="H12" s="498" t="s">
        <v>311</v>
      </c>
      <c r="I12" s="351" t="s">
        <v>838</v>
      </c>
      <c r="J12" s="44">
        <v>2</v>
      </c>
      <c r="K12" s="44">
        <v>69</v>
      </c>
    </row>
    <row r="13" spans="1:11" s="15" customFormat="1" ht="15">
      <c r="A13" s="44">
        <v>6</v>
      </c>
      <c r="B13" s="133" t="s">
        <v>351</v>
      </c>
      <c r="C13" s="44" t="s">
        <v>180</v>
      </c>
      <c r="D13" s="136" t="s">
        <v>231</v>
      </c>
      <c r="E13" s="154">
        <v>4</v>
      </c>
      <c r="F13" s="166">
        <v>8</v>
      </c>
      <c r="G13" s="451"/>
      <c r="H13" s="497" t="s">
        <v>314</v>
      </c>
      <c r="I13" s="151" t="s">
        <v>800</v>
      </c>
      <c r="J13" s="451">
        <v>1</v>
      </c>
      <c r="K13" s="451">
        <v>47</v>
      </c>
    </row>
    <row r="14" spans="1:17" s="47" customFormat="1" ht="15" customHeight="1">
      <c r="A14" s="44">
        <v>7</v>
      </c>
      <c r="B14" s="149" t="s">
        <v>6</v>
      </c>
      <c r="C14" s="44" t="s">
        <v>180</v>
      </c>
      <c r="D14" s="44" t="s">
        <v>231</v>
      </c>
      <c r="E14" s="44">
        <v>1</v>
      </c>
      <c r="F14" s="44">
        <v>4</v>
      </c>
      <c r="G14" s="44" t="s">
        <v>192</v>
      </c>
      <c r="H14" s="138" t="s">
        <v>136</v>
      </c>
      <c r="I14" s="151" t="s">
        <v>1</v>
      </c>
      <c r="J14" s="44">
        <v>2</v>
      </c>
      <c r="K14" s="44">
        <v>25</v>
      </c>
      <c r="L14" s="21"/>
      <c r="M14" s="16"/>
      <c r="N14" s="16"/>
      <c r="O14" s="16"/>
      <c r="P14" s="16"/>
      <c r="Q14" s="16"/>
    </row>
    <row r="15" spans="1:11" s="15" customFormat="1" ht="15">
      <c r="A15" s="44">
        <v>8</v>
      </c>
      <c r="B15" s="133" t="s">
        <v>352</v>
      </c>
      <c r="C15" s="44" t="s">
        <v>180</v>
      </c>
      <c r="D15" s="136" t="s">
        <v>231</v>
      </c>
      <c r="E15" s="154">
        <v>4</v>
      </c>
      <c r="F15" s="166">
        <v>8</v>
      </c>
      <c r="G15" s="387"/>
      <c r="H15" s="497" t="s">
        <v>314</v>
      </c>
      <c r="I15" s="151" t="s">
        <v>800</v>
      </c>
      <c r="J15" s="451">
        <v>2</v>
      </c>
      <c r="K15" s="451">
        <v>22</v>
      </c>
    </row>
    <row r="16" spans="1:11" s="15" customFormat="1" ht="15">
      <c r="A16" s="44">
        <v>9</v>
      </c>
      <c r="B16" s="138" t="s">
        <v>240</v>
      </c>
      <c r="C16" s="44" t="s">
        <v>180</v>
      </c>
      <c r="D16" s="136" t="s">
        <v>231</v>
      </c>
      <c r="E16" s="137">
        <v>4</v>
      </c>
      <c r="F16" s="137">
        <v>8</v>
      </c>
      <c r="G16" s="137"/>
      <c r="H16" s="143" t="s">
        <v>248</v>
      </c>
      <c r="I16" s="151" t="s">
        <v>836</v>
      </c>
      <c r="J16" s="44">
        <v>1</v>
      </c>
      <c r="K16" s="44">
        <v>18</v>
      </c>
    </row>
    <row r="17" spans="1:11" s="15" customFormat="1" ht="15">
      <c r="A17" s="44">
        <v>10</v>
      </c>
      <c r="B17" s="138" t="s">
        <v>243</v>
      </c>
      <c r="C17" s="44" t="s">
        <v>180</v>
      </c>
      <c r="D17" s="136" t="s">
        <v>231</v>
      </c>
      <c r="E17" s="137" t="s">
        <v>246</v>
      </c>
      <c r="F17" s="137" t="s">
        <v>247</v>
      </c>
      <c r="G17" s="137"/>
      <c r="H17" s="143" t="s">
        <v>248</v>
      </c>
      <c r="I17" s="151" t="s">
        <v>836</v>
      </c>
      <c r="J17" s="44">
        <v>1</v>
      </c>
      <c r="K17" s="44">
        <v>18</v>
      </c>
    </row>
    <row r="18" spans="1:11" s="15" customFormat="1" ht="15">
      <c r="A18" s="44">
        <v>11</v>
      </c>
      <c r="B18" s="133" t="s">
        <v>312</v>
      </c>
      <c r="C18" s="44" t="s">
        <v>180</v>
      </c>
      <c r="D18" s="136" t="s">
        <v>231</v>
      </c>
      <c r="E18" s="154">
        <v>3</v>
      </c>
      <c r="F18" s="166">
        <v>5</v>
      </c>
      <c r="G18" s="136"/>
      <c r="H18" s="497" t="s">
        <v>142</v>
      </c>
      <c r="I18" s="144" t="s">
        <v>498</v>
      </c>
      <c r="J18" s="147">
        <v>2</v>
      </c>
      <c r="K18" s="147">
        <v>12</v>
      </c>
    </row>
    <row r="19" spans="1:11" s="15" customFormat="1" ht="15">
      <c r="A19" s="44">
        <v>12</v>
      </c>
      <c r="B19" s="133" t="s">
        <v>494</v>
      </c>
      <c r="C19" s="44" t="s">
        <v>180</v>
      </c>
      <c r="D19" s="136" t="s">
        <v>231</v>
      </c>
      <c r="E19" s="154">
        <v>3</v>
      </c>
      <c r="F19" s="166"/>
      <c r="G19" s="136"/>
      <c r="H19" s="497" t="s">
        <v>142</v>
      </c>
      <c r="I19" s="144" t="s">
        <v>498</v>
      </c>
      <c r="J19" s="147">
        <v>2</v>
      </c>
      <c r="K19" s="147">
        <v>12</v>
      </c>
    </row>
    <row r="20" spans="1:11" s="15" customFormat="1" ht="15">
      <c r="A20" s="44">
        <v>13</v>
      </c>
      <c r="B20" s="133" t="s">
        <v>613</v>
      </c>
      <c r="C20" s="44" t="s">
        <v>180</v>
      </c>
      <c r="D20" s="136" t="s">
        <v>231</v>
      </c>
      <c r="E20" s="136">
        <v>1</v>
      </c>
      <c r="F20" s="136">
        <v>1</v>
      </c>
      <c r="G20" s="136" t="s">
        <v>734</v>
      </c>
      <c r="H20" s="143" t="s">
        <v>107</v>
      </c>
      <c r="I20" s="351" t="s">
        <v>840</v>
      </c>
      <c r="J20" s="44">
        <v>4</v>
      </c>
      <c r="K20" s="44">
        <v>12</v>
      </c>
    </row>
    <row r="21" spans="1:11" s="15" customFormat="1" ht="15">
      <c r="A21" s="44">
        <v>14</v>
      </c>
      <c r="B21" s="133" t="s">
        <v>752</v>
      </c>
      <c r="C21" s="44" t="s">
        <v>180</v>
      </c>
      <c r="D21" s="136" t="s">
        <v>231</v>
      </c>
      <c r="E21" s="136">
        <v>2</v>
      </c>
      <c r="F21" s="136">
        <v>1</v>
      </c>
      <c r="G21" s="136"/>
      <c r="H21" s="143" t="s">
        <v>107</v>
      </c>
      <c r="I21" s="351" t="s">
        <v>840</v>
      </c>
      <c r="J21" s="44">
        <v>4</v>
      </c>
      <c r="K21" s="44">
        <v>12</v>
      </c>
    </row>
    <row r="22" spans="1:11" s="15" customFormat="1" ht="15">
      <c r="A22" s="44">
        <v>15</v>
      </c>
      <c r="B22" s="133" t="s">
        <v>844</v>
      </c>
      <c r="C22" s="44" t="s">
        <v>180</v>
      </c>
      <c r="D22" s="136" t="s">
        <v>231</v>
      </c>
      <c r="E22" s="136">
        <v>1</v>
      </c>
      <c r="F22" s="136">
        <v>1</v>
      </c>
      <c r="G22" s="136" t="s">
        <v>734</v>
      </c>
      <c r="H22" s="143" t="s">
        <v>107</v>
      </c>
      <c r="I22" s="351" t="s">
        <v>840</v>
      </c>
      <c r="J22" s="44">
        <v>4</v>
      </c>
      <c r="K22" s="44">
        <v>12</v>
      </c>
    </row>
    <row r="23" spans="1:11" s="15" customFormat="1" ht="15">
      <c r="A23" s="44">
        <v>16</v>
      </c>
      <c r="B23" s="133" t="s">
        <v>345</v>
      </c>
      <c r="C23" s="44" t="s">
        <v>180</v>
      </c>
      <c r="D23" s="136" t="s">
        <v>231</v>
      </c>
      <c r="E23" s="136">
        <v>2</v>
      </c>
      <c r="F23" s="136">
        <v>7</v>
      </c>
      <c r="G23" s="136" t="s">
        <v>734</v>
      </c>
      <c r="H23" s="143" t="s">
        <v>107</v>
      </c>
      <c r="I23" s="351" t="s">
        <v>840</v>
      </c>
      <c r="J23" s="44">
        <v>4</v>
      </c>
      <c r="K23" s="44">
        <v>12</v>
      </c>
    </row>
    <row r="24" spans="1:11" s="15" customFormat="1" ht="15">
      <c r="A24" s="44">
        <v>17</v>
      </c>
      <c r="B24" s="133" t="s">
        <v>739</v>
      </c>
      <c r="C24" s="44" t="s">
        <v>180</v>
      </c>
      <c r="D24" s="136" t="s">
        <v>231</v>
      </c>
      <c r="E24" s="136">
        <v>3</v>
      </c>
      <c r="F24" s="136">
        <v>2</v>
      </c>
      <c r="G24" s="136"/>
      <c r="H24" s="143" t="s">
        <v>107</v>
      </c>
      <c r="I24" s="351" t="s">
        <v>840</v>
      </c>
      <c r="J24" s="44">
        <v>4</v>
      </c>
      <c r="K24" s="44">
        <v>8</v>
      </c>
    </row>
    <row r="25" spans="1:11" s="15" customFormat="1" ht="48.75" customHeight="1">
      <c r="A25" s="44">
        <v>18</v>
      </c>
      <c r="B25" s="455" t="s">
        <v>874</v>
      </c>
      <c r="C25" s="142" t="s">
        <v>74</v>
      </c>
      <c r="D25" s="133"/>
      <c r="E25" s="196" t="s">
        <v>73</v>
      </c>
      <c r="F25" s="158"/>
      <c r="G25" s="451" t="s">
        <v>185</v>
      </c>
      <c r="H25" s="144" t="s">
        <v>127</v>
      </c>
      <c r="I25" s="494" t="s">
        <v>66</v>
      </c>
      <c r="J25" s="461"/>
      <c r="K25" s="461">
        <v>1767</v>
      </c>
    </row>
    <row r="26" spans="1:11" s="28" customFormat="1" ht="15">
      <c r="A26" s="576"/>
      <c r="B26" s="224"/>
      <c r="C26" s="339"/>
      <c r="D26" s="339"/>
      <c r="E26" s="573"/>
      <c r="F26" s="573"/>
      <c r="I26" s="31"/>
      <c r="K26" s="220"/>
    </row>
    <row r="27" spans="1:11" ht="15">
      <c r="A27" s="703" t="s">
        <v>412</v>
      </c>
      <c r="B27" s="703"/>
      <c r="C27" s="703"/>
      <c r="D27" s="703"/>
      <c r="E27" s="703"/>
      <c r="F27" s="703"/>
      <c r="G27" s="703"/>
      <c r="H27" s="703"/>
      <c r="I27" s="703"/>
      <c r="J27" s="703"/>
      <c r="K27" s="703"/>
    </row>
    <row r="28" spans="1:11" s="33" customFormat="1" ht="22.5" customHeight="1">
      <c r="A28" s="704" t="s">
        <v>116</v>
      </c>
      <c r="B28" s="704"/>
      <c r="C28" s="704"/>
      <c r="D28" s="704"/>
      <c r="E28" s="704"/>
      <c r="F28" s="704"/>
      <c r="G28" s="704"/>
      <c r="H28" s="704"/>
      <c r="I28" s="704"/>
      <c r="J28" s="704"/>
      <c r="K28" s="704"/>
    </row>
    <row r="29" spans="1:11" ht="39" customHeight="1">
      <c r="A29" s="705" t="s">
        <v>392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</row>
    <row r="30" spans="1:11" ht="17.25" customHeight="1">
      <c r="A30" s="706"/>
      <c r="B30" s="706"/>
      <c r="C30" s="706"/>
      <c r="D30" s="706"/>
      <c r="E30" s="706"/>
      <c r="F30" s="706"/>
      <c r="G30" s="706"/>
      <c r="H30" s="706"/>
      <c r="I30" s="706"/>
      <c r="J30" s="706"/>
      <c r="K30" s="706"/>
    </row>
    <row r="31" spans="1:11" s="20" customFormat="1" ht="36.75" customHeight="1">
      <c r="A31" s="316" t="s">
        <v>132</v>
      </c>
      <c r="B31" s="17" t="s">
        <v>155</v>
      </c>
      <c r="C31" s="316" t="s">
        <v>131</v>
      </c>
      <c r="D31" s="316" t="s">
        <v>124</v>
      </c>
      <c r="E31" s="556" t="s">
        <v>165</v>
      </c>
      <c r="F31" s="556" t="s">
        <v>166</v>
      </c>
      <c r="G31" s="17" t="s">
        <v>130</v>
      </c>
      <c r="H31" s="17" t="s">
        <v>134</v>
      </c>
      <c r="I31" s="17" t="s">
        <v>184</v>
      </c>
      <c r="J31" s="17" t="s">
        <v>129</v>
      </c>
      <c r="K31" s="17" t="s">
        <v>188</v>
      </c>
    </row>
    <row r="32" spans="1:11" s="28" customFormat="1" ht="15">
      <c r="A32" s="576"/>
      <c r="B32" s="224"/>
      <c r="C32" s="339"/>
      <c r="D32" s="339"/>
      <c r="E32" s="573"/>
      <c r="F32" s="573"/>
      <c r="I32" s="31"/>
      <c r="K32" s="220"/>
    </row>
    <row r="33" spans="1:11" s="28" customFormat="1" ht="15">
      <c r="A33" s="576"/>
      <c r="B33" s="224" t="s">
        <v>256</v>
      </c>
      <c r="C33" s="339"/>
      <c r="D33" s="339"/>
      <c r="E33" s="573"/>
      <c r="F33" s="573"/>
      <c r="I33" s="31"/>
      <c r="J33" s="28" t="s">
        <v>109</v>
      </c>
      <c r="K33" s="220">
        <f>SUM(K34:K47)</f>
        <v>1306</v>
      </c>
    </row>
    <row r="34" spans="1:11" s="47" customFormat="1" ht="32.25" customHeight="1">
      <c r="A34" s="136">
        <v>1</v>
      </c>
      <c r="B34" s="133" t="s">
        <v>479</v>
      </c>
      <c r="C34" s="44" t="s">
        <v>180</v>
      </c>
      <c r="D34" s="136" t="s">
        <v>140</v>
      </c>
      <c r="E34" s="157">
        <v>1</v>
      </c>
      <c r="F34" s="166">
        <v>5</v>
      </c>
      <c r="G34" s="136"/>
      <c r="H34" s="144" t="s">
        <v>14</v>
      </c>
      <c r="I34" s="494" t="s">
        <v>64</v>
      </c>
      <c r="J34" s="155"/>
      <c r="K34" s="44">
        <v>677</v>
      </c>
    </row>
    <row r="35" spans="1:11" s="15" customFormat="1" ht="27">
      <c r="A35" s="136">
        <v>2</v>
      </c>
      <c r="B35" s="149" t="s">
        <v>275</v>
      </c>
      <c r="C35" s="44" t="s">
        <v>180</v>
      </c>
      <c r="D35" s="44" t="s">
        <v>140</v>
      </c>
      <c r="E35" s="44">
        <v>2</v>
      </c>
      <c r="F35" s="44">
        <v>4</v>
      </c>
      <c r="G35" s="44"/>
      <c r="H35" s="144" t="s">
        <v>426</v>
      </c>
      <c r="I35" s="495" t="s">
        <v>834</v>
      </c>
      <c r="J35" s="44">
        <v>2</v>
      </c>
      <c r="K35" s="44">
        <v>360</v>
      </c>
    </row>
    <row r="36" spans="1:11" s="15" customFormat="1" ht="15">
      <c r="A36" s="136"/>
      <c r="B36" s="149" t="s">
        <v>272</v>
      </c>
      <c r="C36" s="44" t="s">
        <v>180</v>
      </c>
      <c r="D36" s="44" t="s">
        <v>140</v>
      </c>
      <c r="E36" s="44">
        <v>3</v>
      </c>
      <c r="F36" s="44">
        <v>7</v>
      </c>
      <c r="G36" s="44"/>
      <c r="H36" s="497" t="s">
        <v>136</v>
      </c>
      <c r="I36" s="334" t="s">
        <v>446</v>
      </c>
      <c r="J36" s="44">
        <v>2</v>
      </c>
      <c r="K36" s="44">
        <v>74</v>
      </c>
    </row>
    <row r="37" spans="1:11" s="15" customFormat="1" ht="15">
      <c r="A37" s="136"/>
      <c r="B37" s="133" t="s">
        <v>353</v>
      </c>
      <c r="C37" s="44" t="s">
        <v>180</v>
      </c>
      <c r="D37" s="136" t="s">
        <v>140</v>
      </c>
      <c r="E37" s="154">
        <v>4</v>
      </c>
      <c r="F37" s="166">
        <v>6</v>
      </c>
      <c r="G37" s="387"/>
      <c r="H37" s="497" t="s">
        <v>314</v>
      </c>
      <c r="I37" s="151" t="s">
        <v>800</v>
      </c>
      <c r="J37" s="451">
        <v>1</v>
      </c>
      <c r="K37" s="451">
        <v>47</v>
      </c>
    </row>
    <row r="38" spans="1:11" s="15" customFormat="1" ht="15">
      <c r="A38" s="44"/>
      <c r="B38" s="133" t="s">
        <v>794</v>
      </c>
      <c r="C38" s="44" t="s">
        <v>180</v>
      </c>
      <c r="D38" s="136" t="s">
        <v>140</v>
      </c>
      <c r="E38" s="154">
        <v>2</v>
      </c>
      <c r="F38" s="166">
        <v>5</v>
      </c>
      <c r="G38" s="451"/>
      <c r="H38" s="497" t="s">
        <v>314</v>
      </c>
      <c r="I38" s="151" t="s">
        <v>800</v>
      </c>
      <c r="J38" s="451">
        <v>1</v>
      </c>
      <c r="K38" s="451">
        <v>47</v>
      </c>
    </row>
    <row r="39" spans="1:11" s="15" customFormat="1" ht="15">
      <c r="A39" s="136"/>
      <c r="B39" s="138" t="s">
        <v>239</v>
      </c>
      <c r="C39" s="44" t="s">
        <v>180</v>
      </c>
      <c r="D39" s="137" t="s">
        <v>140</v>
      </c>
      <c r="E39" s="137" t="s">
        <v>246</v>
      </c>
      <c r="F39" s="137" t="s">
        <v>403</v>
      </c>
      <c r="G39" s="137"/>
      <c r="H39" s="143" t="s">
        <v>248</v>
      </c>
      <c r="I39" s="151" t="s">
        <v>836</v>
      </c>
      <c r="J39" s="44">
        <v>1</v>
      </c>
      <c r="K39" s="44">
        <v>18</v>
      </c>
    </row>
    <row r="40" spans="1:11" s="15" customFormat="1" ht="15">
      <c r="A40" s="44"/>
      <c r="B40" s="138" t="s">
        <v>343</v>
      </c>
      <c r="C40" s="44" t="s">
        <v>180</v>
      </c>
      <c r="D40" s="137" t="s">
        <v>140</v>
      </c>
      <c r="E40" s="137">
        <v>3</v>
      </c>
      <c r="F40" s="137">
        <v>4</v>
      </c>
      <c r="G40" s="137"/>
      <c r="H40" s="143" t="s">
        <v>248</v>
      </c>
      <c r="I40" s="151" t="s">
        <v>836</v>
      </c>
      <c r="J40" s="44">
        <v>1</v>
      </c>
      <c r="K40" s="44">
        <v>18</v>
      </c>
    </row>
    <row r="41" spans="1:11" s="15" customFormat="1" ht="15">
      <c r="A41" s="136"/>
      <c r="B41" s="133" t="s">
        <v>106</v>
      </c>
      <c r="C41" s="44" t="s">
        <v>180</v>
      </c>
      <c r="D41" s="136" t="s">
        <v>140</v>
      </c>
      <c r="E41" s="136">
        <v>3</v>
      </c>
      <c r="F41" s="136">
        <v>4</v>
      </c>
      <c r="G41" s="136" t="s">
        <v>228</v>
      </c>
      <c r="H41" s="143" t="s">
        <v>107</v>
      </c>
      <c r="I41" s="351" t="s">
        <v>840</v>
      </c>
      <c r="J41" s="44">
        <v>4</v>
      </c>
      <c r="K41" s="44">
        <v>12</v>
      </c>
    </row>
    <row r="42" spans="1:11" s="15" customFormat="1" ht="15">
      <c r="A42" s="136">
        <v>9</v>
      </c>
      <c r="B42" s="133" t="s">
        <v>105</v>
      </c>
      <c r="C42" s="44" t="s">
        <v>180</v>
      </c>
      <c r="D42" s="136" t="s">
        <v>140</v>
      </c>
      <c r="E42" s="136">
        <v>4</v>
      </c>
      <c r="F42" s="136">
        <v>6</v>
      </c>
      <c r="G42" s="136" t="s">
        <v>228</v>
      </c>
      <c r="H42" s="143" t="s">
        <v>107</v>
      </c>
      <c r="I42" s="351" t="s">
        <v>840</v>
      </c>
      <c r="J42" s="44">
        <v>4</v>
      </c>
      <c r="K42" s="44">
        <v>12</v>
      </c>
    </row>
    <row r="43" spans="1:11" s="15" customFormat="1" ht="15">
      <c r="A43" s="44">
        <v>10</v>
      </c>
      <c r="B43" s="133" t="s">
        <v>611</v>
      </c>
      <c r="C43" s="44" t="s">
        <v>180</v>
      </c>
      <c r="D43" s="136" t="s">
        <v>140</v>
      </c>
      <c r="E43" s="136">
        <v>5</v>
      </c>
      <c r="F43" s="136">
        <v>3</v>
      </c>
      <c r="G43" s="136" t="s">
        <v>192</v>
      </c>
      <c r="H43" s="143" t="s">
        <v>107</v>
      </c>
      <c r="I43" s="351" t="s">
        <v>840</v>
      </c>
      <c r="J43" s="44">
        <v>4</v>
      </c>
      <c r="K43" s="44">
        <v>12</v>
      </c>
    </row>
    <row r="44" spans="1:11" s="15" customFormat="1" ht="15">
      <c r="A44" s="136">
        <v>11</v>
      </c>
      <c r="B44" s="133" t="s">
        <v>738</v>
      </c>
      <c r="C44" s="44" t="s">
        <v>180</v>
      </c>
      <c r="D44" s="136" t="s">
        <v>140</v>
      </c>
      <c r="E44" s="136">
        <v>4</v>
      </c>
      <c r="F44" s="136">
        <v>6</v>
      </c>
      <c r="G44" s="136" t="s">
        <v>192</v>
      </c>
      <c r="H44" s="143" t="s">
        <v>107</v>
      </c>
      <c r="I44" s="351" t="s">
        <v>840</v>
      </c>
      <c r="J44" s="44">
        <v>4</v>
      </c>
      <c r="K44" s="44">
        <v>8</v>
      </c>
    </row>
    <row r="45" spans="1:11" s="15" customFormat="1" ht="15">
      <c r="A45" s="136">
        <v>12</v>
      </c>
      <c r="B45" s="133" t="s">
        <v>749</v>
      </c>
      <c r="C45" s="44" t="s">
        <v>180</v>
      </c>
      <c r="D45" s="136" t="s">
        <v>140</v>
      </c>
      <c r="E45" s="136">
        <v>3</v>
      </c>
      <c r="F45" s="136">
        <v>9</v>
      </c>
      <c r="G45" s="136" t="s">
        <v>228</v>
      </c>
      <c r="H45" s="143" t="s">
        <v>107</v>
      </c>
      <c r="I45" s="351" t="s">
        <v>840</v>
      </c>
      <c r="J45" s="44">
        <v>4</v>
      </c>
      <c r="K45" s="44">
        <v>8</v>
      </c>
    </row>
    <row r="46" spans="1:11" s="15" customFormat="1" ht="15">
      <c r="A46" s="44">
        <v>13</v>
      </c>
      <c r="B46" s="133" t="s">
        <v>750</v>
      </c>
      <c r="C46" s="44" t="s">
        <v>180</v>
      </c>
      <c r="D46" s="136" t="s">
        <v>140</v>
      </c>
      <c r="E46" s="136">
        <v>5</v>
      </c>
      <c r="F46" s="136">
        <v>1</v>
      </c>
      <c r="G46" s="136"/>
      <c r="H46" s="143" t="s">
        <v>107</v>
      </c>
      <c r="I46" s="351" t="s">
        <v>840</v>
      </c>
      <c r="J46" s="44">
        <v>4</v>
      </c>
      <c r="K46" s="44">
        <v>8</v>
      </c>
    </row>
    <row r="47" spans="1:11" s="15" customFormat="1" ht="15">
      <c r="A47" s="136">
        <v>14</v>
      </c>
      <c r="B47" s="133" t="s">
        <v>824</v>
      </c>
      <c r="C47" s="44" t="s">
        <v>180</v>
      </c>
      <c r="D47" s="136" t="s">
        <v>140</v>
      </c>
      <c r="E47" s="154">
        <v>4</v>
      </c>
      <c r="F47" s="166"/>
      <c r="G47" s="136"/>
      <c r="H47" s="144" t="s">
        <v>823</v>
      </c>
      <c r="I47" s="144" t="s">
        <v>826</v>
      </c>
      <c r="J47" s="44">
        <v>6</v>
      </c>
      <c r="K47" s="44">
        <v>5</v>
      </c>
    </row>
    <row r="48" spans="1:11" s="28" customFormat="1" ht="15">
      <c r="A48" s="576"/>
      <c r="B48" s="224"/>
      <c r="C48" s="339"/>
      <c r="D48" s="339"/>
      <c r="E48" s="573"/>
      <c r="F48" s="573"/>
      <c r="I48" s="31"/>
      <c r="K48" s="220"/>
    </row>
    <row r="49" spans="1:11" ht="15">
      <c r="A49" s="703" t="s">
        <v>412</v>
      </c>
      <c r="B49" s="703"/>
      <c r="C49" s="703"/>
      <c r="D49" s="703"/>
      <c r="E49" s="703"/>
      <c r="F49" s="703"/>
      <c r="G49" s="703"/>
      <c r="H49" s="703"/>
      <c r="I49" s="703"/>
      <c r="J49" s="703"/>
      <c r="K49" s="703"/>
    </row>
    <row r="50" spans="1:11" s="33" customFormat="1" ht="22.5" customHeight="1">
      <c r="A50" s="704" t="s">
        <v>116</v>
      </c>
      <c r="B50" s="704"/>
      <c r="C50" s="704"/>
      <c r="D50" s="704"/>
      <c r="E50" s="704"/>
      <c r="F50" s="704"/>
      <c r="G50" s="704"/>
      <c r="H50" s="704"/>
      <c r="I50" s="704"/>
      <c r="J50" s="704"/>
      <c r="K50" s="704"/>
    </row>
    <row r="51" spans="1:11" ht="39" customHeight="1">
      <c r="A51" s="705" t="s">
        <v>392</v>
      </c>
      <c r="B51" s="705"/>
      <c r="C51" s="705"/>
      <c r="D51" s="705"/>
      <c r="E51" s="705"/>
      <c r="F51" s="705"/>
      <c r="G51" s="705"/>
      <c r="H51" s="705"/>
      <c r="I51" s="705"/>
      <c r="J51" s="705"/>
      <c r="K51" s="705"/>
    </row>
    <row r="52" spans="1:11" ht="17.25" customHeight="1">
      <c r="A52" s="706"/>
      <c r="B52" s="706"/>
      <c r="C52" s="706"/>
      <c r="D52" s="706"/>
      <c r="E52" s="706"/>
      <c r="F52" s="706"/>
      <c r="G52" s="706"/>
      <c r="H52" s="706"/>
      <c r="I52" s="706"/>
      <c r="J52" s="706"/>
      <c r="K52" s="706"/>
    </row>
    <row r="53" spans="1:11" s="20" customFormat="1" ht="36.75" customHeight="1">
      <c r="A53" s="316" t="s">
        <v>132</v>
      </c>
      <c r="B53" s="17" t="s">
        <v>155</v>
      </c>
      <c r="C53" s="316" t="s">
        <v>131</v>
      </c>
      <c r="D53" s="316" t="s">
        <v>124</v>
      </c>
      <c r="E53" s="556" t="s">
        <v>165</v>
      </c>
      <c r="F53" s="556" t="s">
        <v>166</v>
      </c>
      <c r="G53" s="17" t="s">
        <v>130</v>
      </c>
      <c r="H53" s="17" t="s">
        <v>134</v>
      </c>
      <c r="I53" s="17" t="s">
        <v>184</v>
      </c>
      <c r="J53" s="17" t="s">
        <v>129</v>
      </c>
      <c r="K53" s="17" t="s">
        <v>188</v>
      </c>
    </row>
    <row r="54" spans="1:11" s="28" customFormat="1" ht="15">
      <c r="A54" s="576"/>
      <c r="B54" s="224"/>
      <c r="C54" s="339"/>
      <c r="D54" s="339"/>
      <c r="E54" s="573"/>
      <c r="F54" s="573"/>
      <c r="I54" s="31"/>
      <c r="K54" s="220"/>
    </row>
    <row r="55" spans="1:11" s="28" customFormat="1" ht="15">
      <c r="A55" s="576"/>
      <c r="B55" s="224" t="s">
        <v>255</v>
      </c>
      <c r="C55" s="339"/>
      <c r="D55" s="339"/>
      <c r="E55" s="573"/>
      <c r="F55" s="573"/>
      <c r="I55" s="31"/>
      <c r="J55" s="28" t="s">
        <v>109</v>
      </c>
      <c r="K55" s="220">
        <f>SUM(K56:K65)</f>
        <v>423</v>
      </c>
    </row>
    <row r="56" spans="1:11" s="15" customFormat="1" ht="15">
      <c r="A56" s="136">
        <v>1</v>
      </c>
      <c r="B56" s="149" t="s">
        <v>229</v>
      </c>
      <c r="C56" s="44" t="s">
        <v>151</v>
      </c>
      <c r="D56" s="44" t="s">
        <v>227</v>
      </c>
      <c r="E56" s="44">
        <v>4</v>
      </c>
      <c r="F56" s="44">
        <v>8</v>
      </c>
      <c r="G56" s="44" t="s">
        <v>186</v>
      </c>
      <c r="H56" s="497" t="s">
        <v>136</v>
      </c>
      <c r="I56" s="301" t="s">
        <v>835</v>
      </c>
      <c r="J56" s="44"/>
      <c r="K56" s="44">
        <v>122</v>
      </c>
    </row>
    <row r="57" spans="1:18" s="47" customFormat="1" ht="13.5">
      <c r="A57" s="136">
        <v>2</v>
      </c>
      <c r="B57" s="149" t="s">
        <v>466</v>
      </c>
      <c r="C57" s="44" t="s">
        <v>151</v>
      </c>
      <c r="D57" s="44" t="s">
        <v>227</v>
      </c>
      <c r="E57" s="44" t="s">
        <v>246</v>
      </c>
      <c r="F57" s="44">
        <v>1</v>
      </c>
      <c r="G57" s="136" t="s">
        <v>185</v>
      </c>
      <c r="H57" s="497" t="s">
        <v>127</v>
      </c>
      <c r="I57" s="334" t="s">
        <v>649</v>
      </c>
      <c r="J57" s="44">
        <v>1</v>
      </c>
      <c r="K57" s="44">
        <v>68</v>
      </c>
      <c r="L57" s="53"/>
      <c r="M57" s="53"/>
      <c r="N57" s="53"/>
      <c r="O57" s="53"/>
      <c r="P57" s="53"/>
      <c r="Q57" s="53"/>
      <c r="R57" s="53"/>
    </row>
    <row r="58" spans="1:18" s="47" customFormat="1" ht="13.5">
      <c r="A58" s="136">
        <v>3</v>
      </c>
      <c r="B58" s="149" t="s">
        <v>303</v>
      </c>
      <c r="C58" s="44" t="s">
        <v>151</v>
      </c>
      <c r="D58" s="44" t="s">
        <v>227</v>
      </c>
      <c r="E58" s="44">
        <v>5</v>
      </c>
      <c r="F58" s="44">
        <v>3</v>
      </c>
      <c r="G58" s="44" t="s">
        <v>185</v>
      </c>
      <c r="H58" s="497" t="s">
        <v>127</v>
      </c>
      <c r="I58" s="334" t="s">
        <v>649</v>
      </c>
      <c r="J58" s="44">
        <v>3</v>
      </c>
      <c r="K58" s="44">
        <v>62</v>
      </c>
      <c r="L58" s="53"/>
      <c r="M58" s="53"/>
      <c r="N58" s="53"/>
      <c r="O58" s="53"/>
      <c r="P58" s="53"/>
      <c r="Q58" s="53"/>
      <c r="R58" s="53"/>
    </row>
    <row r="59" spans="1:18" s="47" customFormat="1" ht="15">
      <c r="A59" s="136">
        <v>4</v>
      </c>
      <c r="B59" s="149" t="s">
        <v>554</v>
      </c>
      <c r="C59" s="44" t="s">
        <v>151</v>
      </c>
      <c r="D59" s="44" t="s">
        <v>227</v>
      </c>
      <c r="E59" s="44">
        <v>1</v>
      </c>
      <c r="F59" s="44">
        <v>2</v>
      </c>
      <c r="G59" s="44"/>
      <c r="H59" s="454" t="s">
        <v>88</v>
      </c>
      <c r="I59" s="499" t="s">
        <v>550</v>
      </c>
      <c r="J59" s="147">
        <v>3</v>
      </c>
      <c r="K59" s="147">
        <v>52</v>
      </c>
      <c r="L59" s="96"/>
      <c r="M59" s="96"/>
      <c r="N59" s="96"/>
      <c r="O59" s="96"/>
      <c r="P59" s="96"/>
      <c r="Q59" s="96"/>
      <c r="R59" s="96"/>
    </row>
    <row r="60" spans="1:11" s="15" customFormat="1" ht="15">
      <c r="A60" s="136">
        <v>5</v>
      </c>
      <c r="B60" s="149" t="s">
        <v>232</v>
      </c>
      <c r="C60" s="44" t="s">
        <v>151</v>
      </c>
      <c r="D60" s="44" t="s">
        <v>227</v>
      </c>
      <c r="E60" s="44">
        <v>3</v>
      </c>
      <c r="F60" s="44">
        <v>9</v>
      </c>
      <c r="G60" s="44">
        <v>1</v>
      </c>
      <c r="H60" s="497" t="s">
        <v>136</v>
      </c>
      <c r="I60" s="334" t="s">
        <v>446</v>
      </c>
      <c r="J60" s="44">
        <v>2</v>
      </c>
      <c r="K60" s="44">
        <v>44</v>
      </c>
    </row>
    <row r="61" spans="1:18" s="47" customFormat="1" ht="15">
      <c r="A61" s="136">
        <v>6</v>
      </c>
      <c r="B61" s="151" t="s">
        <v>308</v>
      </c>
      <c r="C61" s="44" t="s">
        <v>151</v>
      </c>
      <c r="D61" s="44" t="s">
        <v>227</v>
      </c>
      <c r="E61" s="559">
        <v>4</v>
      </c>
      <c r="F61" s="559">
        <v>8</v>
      </c>
      <c r="G61" s="44" t="s">
        <v>185</v>
      </c>
      <c r="H61" s="497" t="s">
        <v>127</v>
      </c>
      <c r="I61" s="454" t="s">
        <v>475</v>
      </c>
      <c r="J61" s="44">
        <v>1</v>
      </c>
      <c r="K61" s="44">
        <v>27</v>
      </c>
      <c r="L61" s="16"/>
      <c r="M61" s="16"/>
      <c r="N61" s="16"/>
      <c r="O61" s="16"/>
      <c r="P61" s="16"/>
      <c r="Q61" s="16"/>
      <c r="R61" s="16"/>
    </row>
    <row r="62" spans="1:11" s="15" customFormat="1" ht="15">
      <c r="A62" s="136">
        <v>7</v>
      </c>
      <c r="B62" s="133" t="s">
        <v>490</v>
      </c>
      <c r="C62" s="44" t="s">
        <v>151</v>
      </c>
      <c r="D62" s="44" t="s">
        <v>227</v>
      </c>
      <c r="E62" s="154">
        <v>5</v>
      </c>
      <c r="F62" s="166">
        <v>4</v>
      </c>
      <c r="G62" s="136"/>
      <c r="H62" s="497" t="s">
        <v>142</v>
      </c>
      <c r="I62" s="144" t="s">
        <v>498</v>
      </c>
      <c r="J62" s="147">
        <v>2</v>
      </c>
      <c r="K62" s="147">
        <v>12</v>
      </c>
    </row>
    <row r="63" spans="1:11" s="15" customFormat="1" ht="15">
      <c r="A63" s="136">
        <v>8</v>
      </c>
      <c r="B63" s="133" t="s">
        <v>491</v>
      </c>
      <c r="C63" s="44" t="s">
        <v>151</v>
      </c>
      <c r="D63" s="44" t="s">
        <v>227</v>
      </c>
      <c r="E63" s="154">
        <v>4</v>
      </c>
      <c r="F63" s="166">
        <v>5</v>
      </c>
      <c r="G63" s="136"/>
      <c r="H63" s="497" t="s">
        <v>142</v>
      </c>
      <c r="I63" s="144" t="s">
        <v>498</v>
      </c>
      <c r="J63" s="147">
        <v>2</v>
      </c>
      <c r="K63" s="147">
        <v>12</v>
      </c>
    </row>
    <row r="64" spans="1:11" s="15" customFormat="1" ht="15">
      <c r="A64" s="136">
        <v>9</v>
      </c>
      <c r="B64" s="133" t="s">
        <v>492</v>
      </c>
      <c r="C64" s="44" t="s">
        <v>151</v>
      </c>
      <c r="D64" s="44" t="s">
        <v>227</v>
      </c>
      <c r="E64" s="154">
        <v>3</v>
      </c>
      <c r="F64" s="166">
        <v>2</v>
      </c>
      <c r="G64" s="136"/>
      <c r="H64" s="497" t="s">
        <v>142</v>
      </c>
      <c r="I64" s="144" t="s">
        <v>498</v>
      </c>
      <c r="J64" s="147">
        <v>2</v>
      </c>
      <c r="K64" s="147">
        <v>12</v>
      </c>
    </row>
    <row r="65" spans="1:11" s="15" customFormat="1" ht="15">
      <c r="A65" s="136">
        <v>10</v>
      </c>
      <c r="B65" s="133" t="s">
        <v>495</v>
      </c>
      <c r="C65" s="44" t="s">
        <v>151</v>
      </c>
      <c r="D65" s="44" t="s">
        <v>227</v>
      </c>
      <c r="E65" s="154"/>
      <c r="F65" s="166"/>
      <c r="G65" s="136"/>
      <c r="H65" s="497" t="s">
        <v>142</v>
      </c>
      <c r="I65" s="144" t="s">
        <v>498</v>
      </c>
      <c r="J65" s="147">
        <v>2</v>
      </c>
      <c r="K65" s="147">
        <v>12</v>
      </c>
    </row>
    <row r="66" spans="1:11" s="28" customFormat="1" ht="18.75" customHeight="1">
      <c r="A66" s="576"/>
      <c r="B66" s="224"/>
      <c r="C66" s="339"/>
      <c r="D66" s="339"/>
      <c r="E66" s="573"/>
      <c r="F66" s="573"/>
      <c r="I66" s="31"/>
      <c r="K66" s="220"/>
    </row>
    <row r="67" spans="1:11" ht="15">
      <c r="A67" s="703" t="s">
        <v>412</v>
      </c>
      <c r="B67" s="703"/>
      <c r="C67" s="703"/>
      <c r="D67" s="703"/>
      <c r="E67" s="703"/>
      <c r="F67" s="703"/>
      <c r="G67" s="703"/>
      <c r="H67" s="703"/>
      <c r="I67" s="703"/>
      <c r="J67" s="703"/>
      <c r="K67" s="703"/>
    </row>
    <row r="68" spans="1:11" s="33" customFormat="1" ht="22.5" customHeight="1">
      <c r="A68" s="704" t="s">
        <v>116</v>
      </c>
      <c r="B68" s="704"/>
      <c r="C68" s="704"/>
      <c r="D68" s="704"/>
      <c r="E68" s="704"/>
      <c r="F68" s="704"/>
      <c r="G68" s="704"/>
      <c r="H68" s="704"/>
      <c r="I68" s="704"/>
      <c r="J68" s="704"/>
      <c r="K68" s="704"/>
    </row>
    <row r="69" spans="1:11" ht="39" customHeight="1">
      <c r="A69" s="705" t="s">
        <v>392</v>
      </c>
      <c r="B69" s="705"/>
      <c r="C69" s="705"/>
      <c r="D69" s="705"/>
      <c r="E69" s="705"/>
      <c r="F69" s="705"/>
      <c r="G69" s="705"/>
      <c r="H69" s="705"/>
      <c r="I69" s="705"/>
      <c r="J69" s="705"/>
      <c r="K69" s="705"/>
    </row>
    <row r="70" spans="1:11" ht="17.25" customHeight="1">
      <c r="A70" s="706"/>
      <c r="B70" s="706"/>
      <c r="C70" s="706"/>
      <c r="D70" s="706"/>
      <c r="E70" s="706"/>
      <c r="F70" s="706"/>
      <c r="G70" s="706"/>
      <c r="H70" s="706"/>
      <c r="I70" s="706"/>
      <c r="J70" s="706"/>
      <c r="K70" s="706"/>
    </row>
    <row r="71" spans="1:11" s="20" customFormat="1" ht="36.75" customHeight="1">
      <c r="A71" s="316" t="s">
        <v>132</v>
      </c>
      <c r="B71" s="17" t="s">
        <v>155</v>
      </c>
      <c r="C71" s="316" t="s">
        <v>131</v>
      </c>
      <c r="D71" s="316" t="s">
        <v>124</v>
      </c>
      <c r="E71" s="556" t="s">
        <v>165</v>
      </c>
      <c r="F71" s="556" t="s">
        <v>166</v>
      </c>
      <c r="G71" s="17" t="s">
        <v>130</v>
      </c>
      <c r="H71" s="17" t="s">
        <v>134</v>
      </c>
      <c r="I71" s="17" t="s">
        <v>184</v>
      </c>
      <c r="J71" s="17" t="s">
        <v>129</v>
      </c>
      <c r="K71" s="17" t="s">
        <v>188</v>
      </c>
    </row>
    <row r="72" spans="1:11" s="28" customFormat="1" ht="15">
      <c r="A72" s="576"/>
      <c r="B72" s="224"/>
      <c r="C72" s="339"/>
      <c r="D72" s="339"/>
      <c r="E72" s="573"/>
      <c r="F72" s="573"/>
      <c r="I72" s="31"/>
      <c r="K72" s="220"/>
    </row>
    <row r="73" spans="1:11" s="20" customFormat="1" ht="15">
      <c r="A73" s="576"/>
      <c r="B73" s="224" t="s">
        <v>252</v>
      </c>
      <c r="C73" s="339"/>
      <c r="D73" s="339"/>
      <c r="E73" s="573"/>
      <c r="F73" s="573"/>
      <c r="G73" s="28"/>
      <c r="H73" s="28"/>
      <c r="I73" s="31"/>
      <c r="J73" s="28" t="s">
        <v>109</v>
      </c>
      <c r="K73" s="220">
        <f>SUM(K74:K86)</f>
        <v>390</v>
      </c>
    </row>
    <row r="74" spans="1:11" s="15" customFormat="1" ht="15">
      <c r="A74" s="136">
        <v>1</v>
      </c>
      <c r="B74" s="149" t="s">
        <v>339</v>
      </c>
      <c r="C74" s="44" t="s">
        <v>182</v>
      </c>
      <c r="D74" s="44" t="s">
        <v>182</v>
      </c>
      <c r="E74" s="157">
        <v>3</v>
      </c>
      <c r="F74" s="159">
        <v>1</v>
      </c>
      <c r="G74" s="44" t="s">
        <v>202</v>
      </c>
      <c r="H74" s="498" t="s">
        <v>311</v>
      </c>
      <c r="I74" s="351" t="s">
        <v>838</v>
      </c>
      <c r="J74" s="44">
        <v>2</v>
      </c>
      <c r="K74" s="44">
        <v>69</v>
      </c>
    </row>
    <row r="75" spans="1:11" s="15" customFormat="1" ht="15">
      <c r="A75" s="136">
        <v>2</v>
      </c>
      <c r="B75" s="149" t="s">
        <v>798</v>
      </c>
      <c r="C75" s="44" t="s">
        <v>182</v>
      </c>
      <c r="D75" s="44" t="s">
        <v>182</v>
      </c>
      <c r="E75" s="157">
        <v>3</v>
      </c>
      <c r="F75" s="159">
        <v>2</v>
      </c>
      <c r="G75" s="44" t="s">
        <v>202</v>
      </c>
      <c r="H75" s="498" t="s">
        <v>311</v>
      </c>
      <c r="I75" s="351" t="s">
        <v>838</v>
      </c>
      <c r="J75" s="44">
        <v>2</v>
      </c>
      <c r="K75" s="44">
        <v>69</v>
      </c>
    </row>
    <row r="76" spans="1:11" s="15" customFormat="1" ht="15">
      <c r="A76" s="136">
        <v>3</v>
      </c>
      <c r="B76" s="133" t="s">
        <v>349</v>
      </c>
      <c r="C76" s="44" t="s">
        <v>182</v>
      </c>
      <c r="D76" s="44" t="s">
        <v>182</v>
      </c>
      <c r="E76" s="154">
        <v>3</v>
      </c>
      <c r="F76" s="166">
        <v>3</v>
      </c>
      <c r="G76" s="387"/>
      <c r="H76" s="497" t="s">
        <v>314</v>
      </c>
      <c r="I76" s="151" t="s">
        <v>800</v>
      </c>
      <c r="J76" s="451">
        <v>1</v>
      </c>
      <c r="K76" s="451">
        <v>47</v>
      </c>
    </row>
    <row r="77" spans="1:11" s="15" customFormat="1" ht="15">
      <c r="A77" s="44">
        <v>4</v>
      </c>
      <c r="B77" s="149" t="s">
        <v>307</v>
      </c>
      <c r="C77" s="44" t="s">
        <v>182</v>
      </c>
      <c r="D77" s="44" t="s">
        <v>182</v>
      </c>
      <c r="E77" s="44">
        <v>4</v>
      </c>
      <c r="F77" s="44">
        <v>1</v>
      </c>
      <c r="G77" s="44"/>
      <c r="H77" s="144" t="s">
        <v>215</v>
      </c>
      <c r="I77" s="151" t="s">
        <v>267</v>
      </c>
      <c r="J77" s="44">
        <v>3</v>
      </c>
      <c r="K77" s="44">
        <v>45</v>
      </c>
    </row>
    <row r="78" spans="1:18" s="47" customFormat="1" ht="13.5">
      <c r="A78" s="136">
        <v>5</v>
      </c>
      <c r="B78" s="149" t="s">
        <v>302</v>
      </c>
      <c r="C78" s="44" t="s">
        <v>182</v>
      </c>
      <c r="D78" s="44" t="s">
        <v>182</v>
      </c>
      <c r="E78" s="44">
        <v>3</v>
      </c>
      <c r="F78" s="44">
        <v>1</v>
      </c>
      <c r="G78" s="136" t="s">
        <v>185</v>
      </c>
      <c r="H78" s="497" t="s">
        <v>127</v>
      </c>
      <c r="I78" s="334" t="s">
        <v>649</v>
      </c>
      <c r="J78" s="44">
        <v>1</v>
      </c>
      <c r="K78" s="44">
        <v>41</v>
      </c>
      <c r="L78" s="53"/>
      <c r="M78" s="53"/>
      <c r="N78" s="53"/>
      <c r="O78" s="53"/>
      <c r="P78" s="53"/>
      <c r="Q78" s="53"/>
      <c r="R78" s="53"/>
    </row>
    <row r="79" spans="1:17" s="47" customFormat="1" ht="15" customHeight="1">
      <c r="A79" s="136">
        <v>6</v>
      </c>
      <c r="B79" s="149" t="s">
        <v>11</v>
      </c>
      <c r="C79" s="44" t="s">
        <v>182</v>
      </c>
      <c r="D79" s="44" t="s">
        <v>182</v>
      </c>
      <c r="E79" s="44">
        <v>3</v>
      </c>
      <c r="F79" s="44">
        <v>1</v>
      </c>
      <c r="G79" s="44" t="s">
        <v>186</v>
      </c>
      <c r="H79" s="138" t="s">
        <v>136</v>
      </c>
      <c r="I79" s="151" t="s">
        <v>1</v>
      </c>
      <c r="J79" s="44">
        <v>1</v>
      </c>
      <c r="K79" s="44">
        <v>30</v>
      </c>
      <c r="L79" s="21"/>
      <c r="M79" s="16"/>
      <c r="N79" s="16"/>
      <c r="O79" s="16"/>
      <c r="P79" s="16"/>
      <c r="Q79" s="16"/>
    </row>
    <row r="80" spans="1:11" s="51" customFormat="1" ht="15">
      <c r="A80" s="44">
        <v>7</v>
      </c>
      <c r="B80" s="138" t="s">
        <v>238</v>
      </c>
      <c r="C80" s="44" t="s">
        <v>182</v>
      </c>
      <c r="D80" s="44" t="s">
        <v>182</v>
      </c>
      <c r="E80" s="137" t="s">
        <v>246</v>
      </c>
      <c r="F80" s="137" t="s">
        <v>403</v>
      </c>
      <c r="G80" s="136"/>
      <c r="H80" s="143" t="s">
        <v>248</v>
      </c>
      <c r="I80" s="151" t="s">
        <v>836</v>
      </c>
      <c r="J80" s="44">
        <v>1</v>
      </c>
      <c r="K80" s="44">
        <v>18</v>
      </c>
    </row>
    <row r="81" spans="1:11" s="15" customFormat="1" ht="15">
      <c r="A81" s="136">
        <v>8</v>
      </c>
      <c r="B81" s="138" t="s">
        <v>342</v>
      </c>
      <c r="C81" s="44" t="s">
        <v>182</v>
      </c>
      <c r="D81" s="44" t="s">
        <v>182</v>
      </c>
      <c r="E81" s="137" t="s">
        <v>246</v>
      </c>
      <c r="F81" s="137" t="s">
        <v>247</v>
      </c>
      <c r="G81" s="137"/>
      <c r="H81" s="143" t="s">
        <v>248</v>
      </c>
      <c r="I81" s="151" t="s">
        <v>836</v>
      </c>
      <c r="J81" s="44">
        <v>1</v>
      </c>
      <c r="K81" s="44">
        <v>18</v>
      </c>
    </row>
    <row r="82" spans="1:11" s="15" customFormat="1" ht="15">
      <c r="A82" s="136">
        <v>9</v>
      </c>
      <c r="B82" s="149" t="s">
        <v>307</v>
      </c>
      <c r="C82" s="136" t="s">
        <v>182</v>
      </c>
      <c r="D82" s="136" t="s">
        <v>182</v>
      </c>
      <c r="E82" s="157">
        <v>4</v>
      </c>
      <c r="F82" s="159">
        <v>1</v>
      </c>
      <c r="G82" s="44" t="s">
        <v>202</v>
      </c>
      <c r="H82" s="142" t="s">
        <v>176</v>
      </c>
      <c r="I82" s="151" t="s">
        <v>813</v>
      </c>
      <c r="J82" s="44">
        <v>6</v>
      </c>
      <c r="K82" s="44">
        <v>16</v>
      </c>
    </row>
    <row r="83" spans="1:11" s="15" customFormat="1" ht="15">
      <c r="A83" s="44">
        <v>10</v>
      </c>
      <c r="B83" s="133" t="s">
        <v>344</v>
      </c>
      <c r="C83" s="44" t="s">
        <v>182</v>
      </c>
      <c r="D83" s="44" t="s">
        <v>182</v>
      </c>
      <c r="E83" s="136">
        <v>2</v>
      </c>
      <c r="F83" s="136">
        <v>1</v>
      </c>
      <c r="G83" s="136" t="s">
        <v>734</v>
      </c>
      <c r="H83" s="143" t="s">
        <v>107</v>
      </c>
      <c r="I83" s="351" t="s">
        <v>840</v>
      </c>
      <c r="J83" s="44">
        <v>4</v>
      </c>
      <c r="K83" s="44">
        <v>12</v>
      </c>
    </row>
    <row r="84" spans="1:11" s="15" customFormat="1" ht="15">
      <c r="A84" s="136">
        <v>11</v>
      </c>
      <c r="B84" s="133" t="s">
        <v>489</v>
      </c>
      <c r="C84" s="44" t="s">
        <v>182</v>
      </c>
      <c r="D84" s="44" t="s">
        <v>182</v>
      </c>
      <c r="E84" s="154">
        <v>2</v>
      </c>
      <c r="F84" s="166">
        <v>1</v>
      </c>
      <c r="G84" s="136"/>
      <c r="H84" s="497" t="s">
        <v>142</v>
      </c>
      <c r="I84" s="144" t="s">
        <v>498</v>
      </c>
      <c r="J84" s="147">
        <v>2</v>
      </c>
      <c r="K84" s="147">
        <v>12</v>
      </c>
    </row>
    <row r="85" spans="1:11" s="15" customFormat="1" ht="15">
      <c r="A85" s="136">
        <v>12</v>
      </c>
      <c r="B85" s="133" t="s">
        <v>755</v>
      </c>
      <c r="C85" s="44" t="s">
        <v>182</v>
      </c>
      <c r="D85" s="44" t="s">
        <v>182</v>
      </c>
      <c r="E85" s="136">
        <v>1</v>
      </c>
      <c r="F85" s="136">
        <v>1</v>
      </c>
      <c r="G85" s="136" t="s">
        <v>202</v>
      </c>
      <c r="H85" s="143" t="s">
        <v>107</v>
      </c>
      <c r="I85" s="351" t="s">
        <v>840</v>
      </c>
      <c r="J85" s="44">
        <v>4</v>
      </c>
      <c r="K85" s="44">
        <v>8</v>
      </c>
    </row>
    <row r="86" spans="1:11" s="15" customFormat="1" ht="15">
      <c r="A86" s="44">
        <v>13</v>
      </c>
      <c r="B86" s="133" t="s">
        <v>822</v>
      </c>
      <c r="C86" s="44" t="s">
        <v>182</v>
      </c>
      <c r="D86" s="44" t="s">
        <v>182</v>
      </c>
      <c r="E86" s="154">
        <v>2</v>
      </c>
      <c r="F86" s="166">
        <v>1</v>
      </c>
      <c r="G86" s="136"/>
      <c r="H86" s="144" t="s">
        <v>823</v>
      </c>
      <c r="I86" s="144" t="s">
        <v>826</v>
      </c>
      <c r="J86" s="44">
        <v>6</v>
      </c>
      <c r="K86" s="44">
        <v>5</v>
      </c>
    </row>
    <row r="87" spans="1:11" s="28" customFormat="1" ht="18.75" customHeight="1">
      <c r="A87" s="576"/>
      <c r="B87" s="224"/>
      <c r="C87" s="339"/>
      <c r="D87" s="339"/>
      <c r="E87" s="573"/>
      <c r="F87" s="573"/>
      <c r="I87" s="31"/>
      <c r="K87" s="220"/>
    </row>
    <row r="88" spans="1:11" ht="15">
      <c r="A88" s="703" t="s">
        <v>412</v>
      </c>
      <c r="B88" s="703"/>
      <c r="C88" s="703"/>
      <c r="D88" s="703"/>
      <c r="E88" s="703"/>
      <c r="F88" s="703"/>
      <c r="G88" s="703"/>
      <c r="H88" s="703"/>
      <c r="I88" s="703"/>
      <c r="J88" s="703"/>
      <c r="K88" s="703"/>
    </row>
    <row r="89" spans="1:11" s="33" customFormat="1" ht="22.5" customHeight="1">
      <c r="A89" s="704" t="s">
        <v>116</v>
      </c>
      <c r="B89" s="704"/>
      <c r="C89" s="704"/>
      <c r="D89" s="704"/>
      <c r="E89" s="704"/>
      <c r="F89" s="704"/>
      <c r="G89" s="704"/>
      <c r="H89" s="704"/>
      <c r="I89" s="704"/>
      <c r="J89" s="704"/>
      <c r="K89" s="704"/>
    </row>
    <row r="90" spans="1:11" ht="39" customHeight="1">
      <c r="A90" s="705" t="s">
        <v>392</v>
      </c>
      <c r="B90" s="705"/>
      <c r="C90" s="705"/>
      <c r="D90" s="705"/>
      <c r="E90" s="705"/>
      <c r="F90" s="705"/>
      <c r="G90" s="705"/>
      <c r="H90" s="705"/>
      <c r="I90" s="705"/>
      <c r="J90" s="705"/>
      <c r="K90" s="705"/>
    </row>
    <row r="91" spans="1:11" ht="17.25" customHeight="1">
      <c r="A91" s="706"/>
      <c r="B91" s="706"/>
      <c r="C91" s="706"/>
      <c r="D91" s="706"/>
      <c r="E91" s="706"/>
      <c r="F91" s="706"/>
      <c r="G91" s="706"/>
      <c r="H91" s="706"/>
      <c r="I91" s="706"/>
      <c r="J91" s="706"/>
      <c r="K91" s="706"/>
    </row>
    <row r="92" spans="1:11" s="20" customFormat="1" ht="36.75" customHeight="1">
      <c r="A92" s="316" t="s">
        <v>132</v>
      </c>
      <c r="B92" s="17" t="s">
        <v>155</v>
      </c>
      <c r="C92" s="316" t="s">
        <v>131</v>
      </c>
      <c r="D92" s="316" t="s">
        <v>124</v>
      </c>
      <c r="E92" s="556" t="s">
        <v>165</v>
      </c>
      <c r="F92" s="556" t="s">
        <v>166</v>
      </c>
      <c r="G92" s="17" t="s">
        <v>130</v>
      </c>
      <c r="H92" s="17" t="s">
        <v>134</v>
      </c>
      <c r="I92" s="17" t="s">
        <v>184</v>
      </c>
      <c r="J92" s="17" t="s">
        <v>129</v>
      </c>
      <c r="K92" s="17" t="s">
        <v>188</v>
      </c>
    </row>
    <row r="93" spans="1:11" s="28" customFormat="1" ht="15">
      <c r="A93" s="576"/>
      <c r="B93" s="224"/>
      <c r="C93" s="339"/>
      <c r="D93" s="339"/>
      <c r="E93" s="573"/>
      <c r="F93" s="573"/>
      <c r="I93" s="31"/>
      <c r="K93" s="220"/>
    </row>
    <row r="94" spans="1:11" s="20" customFormat="1" ht="15">
      <c r="A94" s="576"/>
      <c r="B94" s="224" t="s">
        <v>72</v>
      </c>
      <c r="C94" s="339"/>
      <c r="D94" s="339"/>
      <c r="E94" s="573"/>
      <c r="F94" s="573"/>
      <c r="G94" s="28"/>
      <c r="H94" s="28"/>
      <c r="I94" s="31"/>
      <c r="J94" s="28" t="s">
        <v>109</v>
      </c>
      <c r="K94" s="220">
        <f>SUM(K95:K98)</f>
        <v>90</v>
      </c>
    </row>
    <row r="95" spans="1:11" s="15" customFormat="1" ht="15">
      <c r="A95" s="136">
        <v>1</v>
      </c>
      <c r="B95" s="149" t="s">
        <v>337</v>
      </c>
      <c r="C95" s="44" t="s">
        <v>177</v>
      </c>
      <c r="D95" s="44" t="s">
        <v>148</v>
      </c>
      <c r="E95" s="157">
        <v>4</v>
      </c>
      <c r="F95" s="159">
        <v>1</v>
      </c>
      <c r="G95" s="44" t="s">
        <v>202</v>
      </c>
      <c r="H95" s="498" t="s">
        <v>311</v>
      </c>
      <c r="I95" s="351" t="s">
        <v>838</v>
      </c>
      <c r="J95" s="44">
        <v>2</v>
      </c>
      <c r="K95" s="44">
        <v>69</v>
      </c>
    </row>
    <row r="96" spans="1:11" s="15" customFormat="1" ht="15">
      <c r="A96" s="136">
        <v>2</v>
      </c>
      <c r="B96" s="133" t="s">
        <v>754</v>
      </c>
      <c r="C96" s="44" t="s">
        <v>177</v>
      </c>
      <c r="D96" s="44" t="s">
        <v>148</v>
      </c>
      <c r="E96" s="136">
        <v>3</v>
      </c>
      <c r="F96" s="136">
        <v>1</v>
      </c>
      <c r="G96" s="136"/>
      <c r="H96" s="143" t="s">
        <v>107</v>
      </c>
      <c r="I96" s="351" t="s">
        <v>840</v>
      </c>
      <c r="J96" s="44">
        <v>4</v>
      </c>
      <c r="K96" s="44">
        <v>8</v>
      </c>
    </row>
    <row r="97" spans="1:11" s="15" customFormat="1" ht="15">
      <c r="A97" s="136">
        <v>3</v>
      </c>
      <c r="B97" s="133" t="s">
        <v>104</v>
      </c>
      <c r="C97" s="44" t="s">
        <v>177</v>
      </c>
      <c r="D97" s="44" t="s">
        <v>148</v>
      </c>
      <c r="E97" s="136" t="s">
        <v>751</v>
      </c>
      <c r="F97" s="136">
        <v>1</v>
      </c>
      <c r="G97" s="136" t="s">
        <v>734</v>
      </c>
      <c r="H97" s="143" t="s">
        <v>107</v>
      </c>
      <c r="I97" s="351" t="s">
        <v>840</v>
      </c>
      <c r="J97" s="44">
        <v>4</v>
      </c>
      <c r="K97" s="44">
        <v>8</v>
      </c>
    </row>
    <row r="98" spans="1:11" s="15" customFormat="1" ht="15">
      <c r="A98" s="44">
        <v>4</v>
      </c>
      <c r="B98" s="133" t="s">
        <v>821</v>
      </c>
      <c r="C98" s="44" t="s">
        <v>177</v>
      </c>
      <c r="D98" s="44" t="s">
        <v>148</v>
      </c>
      <c r="E98" s="154">
        <v>4</v>
      </c>
      <c r="F98" s="166">
        <v>1</v>
      </c>
      <c r="G98" s="136"/>
      <c r="H98" s="144" t="s">
        <v>823</v>
      </c>
      <c r="I98" s="144" t="s">
        <v>826</v>
      </c>
      <c r="J98" s="44">
        <v>6</v>
      </c>
      <c r="K98" s="44">
        <v>5</v>
      </c>
    </row>
    <row r="99" spans="1:11" s="28" customFormat="1" ht="15">
      <c r="A99" s="576"/>
      <c r="B99" s="224"/>
      <c r="C99" s="339"/>
      <c r="D99" s="339"/>
      <c r="E99" s="573"/>
      <c r="F99" s="573"/>
      <c r="I99" s="31"/>
      <c r="K99" s="220"/>
    </row>
    <row r="100" spans="1:11" s="28" customFormat="1" ht="15">
      <c r="A100" s="576"/>
      <c r="B100" s="224" t="s">
        <v>260</v>
      </c>
      <c r="C100" s="339"/>
      <c r="D100" s="339"/>
      <c r="E100" s="573"/>
      <c r="F100" s="573"/>
      <c r="I100" s="31"/>
      <c r="J100" s="28" t="s">
        <v>109</v>
      </c>
      <c r="K100" s="220">
        <v>16</v>
      </c>
    </row>
    <row r="101" spans="1:11" s="15" customFormat="1" ht="15">
      <c r="A101" s="136">
        <v>1</v>
      </c>
      <c r="B101" s="133" t="s">
        <v>736</v>
      </c>
      <c r="C101" s="44" t="s">
        <v>177</v>
      </c>
      <c r="D101" s="136" t="s">
        <v>153</v>
      </c>
      <c r="E101" s="136">
        <v>2</v>
      </c>
      <c r="F101" s="136">
        <v>1</v>
      </c>
      <c r="G101" s="136" t="s">
        <v>734</v>
      </c>
      <c r="H101" s="143" t="s">
        <v>107</v>
      </c>
      <c r="I101" s="351" t="s">
        <v>840</v>
      </c>
      <c r="J101" s="44">
        <v>4</v>
      </c>
      <c r="K101" s="44">
        <v>8</v>
      </c>
    </row>
    <row r="102" spans="1:11" s="15" customFormat="1" ht="15">
      <c r="A102" s="44">
        <v>2</v>
      </c>
      <c r="B102" s="133" t="s">
        <v>743</v>
      </c>
      <c r="C102" s="44" t="s">
        <v>177</v>
      </c>
      <c r="D102" s="136" t="s">
        <v>153</v>
      </c>
      <c r="E102" s="136">
        <v>2</v>
      </c>
      <c r="F102" s="136">
        <v>2</v>
      </c>
      <c r="G102" s="136" t="s">
        <v>734</v>
      </c>
      <c r="H102" s="143" t="s">
        <v>107</v>
      </c>
      <c r="I102" s="351" t="s">
        <v>840</v>
      </c>
      <c r="J102" s="44">
        <v>4</v>
      </c>
      <c r="K102" s="44">
        <v>8</v>
      </c>
    </row>
    <row r="103" spans="1:11" s="28" customFormat="1" ht="15">
      <c r="A103" s="578"/>
      <c r="B103" s="221"/>
      <c r="C103" s="570"/>
      <c r="D103" s="570"/>
      <c r="E103" s="575"/>
      <c r="F103" s="575"/>
      <c r="G103" s="42"/>
      <c r="H103" s="42"/>
      <c r="I103" s="46"/>
      <c r="J103" s="42"/>
      <c r="K103" s="43"/>
    </row>
    <row r="104" spans="1:11" ht="15">
      <c r="A104" s="703" t="s">
        <v>412</v>
      </c>
      <c r="B104" s="703"/>
      <c r="C104" s="703"/>
      <c r="D104" s="703"/>
      <c r="E104" s="703"/>
      <c r="F104" s="703"/>
      <c r="G104" s="703"/>
      <c r="H104" s="703"/>
      <c r="I104" s="703"/>
      <c r="J104" s="703"/>
      <c r="K104" s="703"/>
    </row>
    <row r="105" spans="1:11" s="33" customFormat="1" ht="22.5" customHeight="1">
      <c r="A105" s="704" t="s">
        <v>116</v>
      </c>
      <c r="B105" s="704"/>
      <c r="C105" s="704"/>
      <c r="D105" s="704"/>
      <c r="E105" s="704"/>
      <c r="F105" s="704"/>
      <c r="G105" s="704"/>
      <c r="H105" s="704"/>
      <c r="I105" s="704"/>
      <c r="J105" s="704"/>
      <c r="K105" s="704"/>
    </row>
    <row r="106" spans="1:11" ht="39" customHeight="1">
      <c r="A106" s="705" t="s">
        <v>392</v>
      </c>
      <c r="B106" s="705"/>
      <c r="C106" s="705"/>
      <c r="D106" s="705"/>
      <c r="E106" s="705"/>
      <c r="F106" s="705"/>
      <c r="G106" s="705"/>
      <c r="H106" s="705"/>
      <c r="I106" s="705"/>
      <c r="J106" s="705"/>
      <c r="K106" s="705"/>
    </row>
    <row r="107" spans="1:11" ht="17.25" customHeight="1">
      <c r="A107" s="706"/>
      <c r="B107" s="706"/>
      <c r="C107" s="706"/>
      <c r="D107" s="706"/>
      <c r="E107" s="706"/>
      <c r="F107" s="706"/>
      <c r="G107" s="706"/>
      <c r="H107" s="706"/>
      <c r="I107" s="706"/>
      <c r="J107" s="706"/>
      <c r="K107" s="706"/>
    </row>
    <row r="108" spans="1:11" s="20" customFormat="1" ht="36.75" customHeight="1">
      <c r="A108" s="316" t="s">
        <v>132</v>
      </c>
      <c r="B108" s="17" t="s">
        <v>155</v>
      </c>
      <c r="C108" s="316" t="s">
        <v>131</v>
      </c>
      <c r="D108" s="316" t="s">
        <v>124</v>
      </c>
      <c r="E108" s="556" t="s">
        <v>165</v>
      </c>
      <c r="F108" s="556" t="s">
        <v>166</v>
      </c>
      <c r="G108" s="17" t="s">
        <v>130</v>
      </c>
      <c r="H108" s="17" t="s">
        <v>134</v>
      </c>
      <c r="I108" s="17" t="s">
        <v>184</v>
      </c>
      <c r="J108" s="17" t="s">
        <v>129</v>
      </c>
      <c r="K108" s="17" t="s">
        <v>188</v>
      </c>
    </row>
    <row r="109" spans="1:11" s="28" customFormat="1" ht="15">
      <c r="A109" s="576"/>
      <c r="B109" s="224"/>
      <c r="C109" s="339"/>
      <c r="D109" s="339"/>
      <c r="E109" s="573"/>
      <c r="F109" s="573"/>
      <c r="I109" s="31"/>
      <c r="K109" s="220"/>
    </row>
    <row r="110" spans="1:11" s="28" customFormat="1" ht="15">
      <c r="A110" s="578"/>
      <c r="B110" s="221" t="s">
        <v>362</v>
      </c>
      <c r="C110" s="570"/>
      <c r="D110" s="570"/>
      <c r="E110" s="575"/>
      <c r="F110" s="575"/>
      <c r="G110" s="42"/>
      <c r="H110" s="42"/>
      <c r="I110" s="46"/>
      <c r="J110" s="42" t="s">
        <v>109</v>
      </c>
      <c r="K110" s="220">
        <f>SUM(K111:K120)</f>
        <v>4709</v>
      </c>
    </row>
    <row r="111" spans="1:11" s="20" customFormat="1" ht="255" customHeight="1">
      <c r="A111" s="136">
        <v>1</v>
      </c>
      <c r="B111" s="451" t="s">
        <v>208</v>
      </c>
      <c r="C111" s="136" t="s">
        <v>100</v>
      </c>
      <c r="D111" s="136" t="s">
        <v>99</v>
      </c>
      <c r="E111" s="136" t="s">
        <v>246</v>
      </c>
      <c r="F111" s="136" t="s">
        <v>403</v>
      </c>
      <c r="G111" s="456" t="s">
        <v>413</v>
      </c>
      <c r="H111" s="144" t="s">
        <v>846</v>
      </c>
      <c r="I111" s="494" t="s">
        <v>63</v>
      </c>
      <c r="J111" s="465"/>
      <c r="K111" s="451">
        <v>4461</v>
      </c>
    </row>
    <row r="112" spans="1:11" s="15" customFormat="1" ht="15">
      <c r="A112" s="136">
        <v>2</v>
      </c>
      <c r="B112" s="149" t="s">
        <v>330</v>
      </c>
      <c r="C112" s="136" t="s">
        <v>100</v>
      </c>
      <c r="D112" s="136" t="s">
        <v>99</v>
      </c>
      <c r="E112" s="550">
        <v>2</v>
      </c>
      <c r="F112" s="558" t="s">
        <v>359</v>
      </c>
      <c r="G112" s="44"/>
      <c r="H112" s="497" t="s">
        <v>136</v>
      </c>
      <c r="I112" s="151" t="s">
        <v>446</v>
      </c>
      <c r="J112" s="44">
        <v>3</v>
      </c>
      <c r="K112" s="44">
        <v>71</v>
      </c>
    </row>
    <row r="113" spans="1:17" s="47" customFormat="1" ht="15" customHeight="1">
      <c r="A113" s="44">
        <v>3</v>
      </c>
      <c r="B113" s="149" t="s">
        <v>859</v>
      </c>
      <c r="C113" s="136" t="s">
        <v>100</v>
      </c>
      <c r="D113" s="136" t="s">
        <v>99</v>
      </c>
      <c r="E113" s="550">
        <v>3</v>
      </c>
      <c r="F113" s="558" t="s">
        <v>359</v>
      </c>
      <c r="G113" s="44"/>
      <c r="H113" s="138" t="s">
        <v>136</v>
      </c>
      <c r="I113" s="151" t="s">
        <v>858</v>
      </c>
      <c r="J113" s="44">
        <v>2</v>
      </c>
      <c r="K113" s="44">
        <v>52</v>
      </c>
      <c r="L113" s="15"/>
      <c r="M113" s="15"/>
      <c r="N113" s="15"/>
      <c r="O113" s="15"/>
      <c r="P113" s="15"/>
      <c r="Q113" s="16"/>
    </row>
    <row r="114" spans="1:11" s="51" customFormat="1" ht="15">
      <c r="A114" s="136">
        <v>4</v>
      </c>
      <c r="B114" s="133" t="s">
        <v>354</v>
      </c>
      <c r="C114" s="136" t="s">
        <v>100</v>
      </c>
      <c r="D114" s="136" t="s">
        <v>99</v>
      </c>
      <c r="E114" s="154">
        <v>4</v>
      </c>
      <c r="F114" s="166">
        <v>3</v>
      </c>
      <c r="G114" s="451"/>
      <c r="H114" s="497" t="s">
        <v>314</v>
      </c>
      <c r="I114" s="151" t="s">
        <v>800</v>
      </c>
      <c r="J114" s="451">
        <v>1</v>
      </c>
      <c r="K114" s="451">
        <v>47</v>
      </c>
    </row>
    <row r="115" spans="1:17" s="47" customFormat="1" ht="15" customHeight="1">
      <c r="A115" s="136">
        <v>5</v>
      </c>
      <c r="B115" s="149" t="s">
        <v>9</v>
      </c>
      <c r="C115" s="136" t="s">
        <v>100</v>
      </c>
      <c r="D115" s="136" t="s">
        <v>99</v>
      </c>
      <c r="E115" s="44">
        <v>2</v>
      </c>
      <c r="F115" s="44">
        <v>1</v>
      </c>
      <c r="G115" s="44" t="s">
        <v>192</v>
      </c>
      <c r="H115" s="138" t="s">
        <v>136</v>
      </c>
      <c r="I115" s="151" t="s">
        <v>1</v>
      </c>
      <c r="J115" s="44">
        <v>2</v>
      </c>
      <c r="K115" s="44">
        <v>25</v>
      </c>
      <c r="L115" s="21"/>
      <c r="M115" s="16"/>
      <c r="N115" s="16"/>
      <c r="O115" s="16"/>
      <c r="P115" s="16"/>
      <c r="Q115" s="16"/>
    </row>
    <row r="116" spans="1:17" s="47" customFormat="1" ht="15" customHeight="1">
      <c r="A116" s="44">
        <v>6</v>
      </c>
      <c r="B116" s="149" t="s">
        <v>12</v>
      </c>
      <c r="C116" s="136" t="s">
        <v>100</v>
      </c>
      <c r="D116" s="136" t="s">
        <v>99</v>
      </c>
      <c r="E116" s="44">
        <v>2</v>
      </c>
      <c r="F116" s="44">
        <v>1</v>
      </c>
      <c r="G116" s="44" t="s">
        <v>192</v>
      </c>
      <c r="H116" s="138" t="s">
        <v>136</v>
      </c>
      <c r="I116" s="151" t="s">
        <v>1</v>
      </c>
      <c r="J116" s="44">
        <v>2</v>
      </c>
      <c r="K116" s="44">
        <v>25</v>
      </c>
      <c r="L116" s="21"/>
      <c r="M116" s="16"/>
      <c r="N116" s="16"/>
      <c r="O116" s="16"/>
      <c r="P116" s="16"/>
      <c r="Q116" s="16"/>
    </row>
    <row r="117" spans="1:11" s="15" customFormat="1" ht="15">
      <c r="A117" s="136">
        <v>7</v>
      </c>
      <c r="B117" s="133" t="s">
        <v>742</v>
      </c>
      <c r="C117" s="136" t="s">
        <v>100</v>
      </c>
      <c r="D117" s="136" t="s">
        <v>99</v>
      </c>
      <c r="E117" s="136">
        <v>2</v>
      </c>
      <c r="F117" s="136">
        <v>1</v>
      </c>
      <c r="G117" s="136"/>
      <c r="H117" s="143" t="s">
        <v>107</v>
      </c>
      <c r="I117" s="351" t="s">
        <v>840</v>
      </c>
      <c r="J117" s="44">
        <v>4</v>
      </c>
      <c r="K117" s="44">
        <v>8</v>
      </c>
    </row>
    <row r="118" spans="1:11" s="15" customFormat="1" ht="15">
      <c r="A118" s="136">
        <v>8</v>
      </c>
      <c r="B118" s="133" t="s">
        <v>745</v>
      </c>
      <c r="C118" s="136" t="s">
        <v>100</v>
      </c>
      <c r="D118" s="136" t="s">
        <v>99</v>
      </c>
      <c r="E118" s="136">
        <v>2</v>
      </c>
      <c r="F118" s="136">
        <v>1</v>
      </c>
      <c r="G118" s="136"/>
      <c r="H118" s="143" t="s">
        <v>107</v>
      </c>
      <c r="I118" s="351" t="s">
        <v>840</v>
      </c>
      <c r="J118" s="44">
        <v>4</v>
      </c>
      <c r="K118" s="44">
        <v>8</v>
      </c>
    </row>
    <row r="119" spans="1:11" s="15" customFormat="1" ht="15">
      <c r="A119" s="44">
        <v>9</v>
      </c>
      <c r="B119" s="133" t="s">
        <v>748</v>
      </c>
      <c r="C119" s="136" t="s">
        <v>100</v>
      </c>
      <c r="D119" s="136" t="s">
        <v>99</v>
      </c>
      <c r="E119" s="136">
        <v>2</v>
      </c>
      <c r="F119" s="136">
        <v>1</v>
      </c>
      <c r="G119" s="136" t="s">
        <v>734</v>
      </c>
      <c r="H119" s="143" t="s">
        <v>107</v>
      </c>
      <c r="I119" s="351" t="s">
        <v>840</v>
      </c>
      <c r="J119" s="44">
        <v>4</v>
      </c>
      <c r="K119" s="44">
        <v>8</v>
      </c>
    </row>
    <row r="120" spans="1:11" s="15" customFormat="1" ht="15">
      <c r="A120" s="136">
        <v>10</v>
      </c>
      <c r="B120" s="133" t="s">
        <v>841</v>
      </c>
      <c r="C120" s="136" t="s">
        <v>100</v>
      </c>
      <c r="D120" s="136" t="s">
        <v>99</v>
      </c>
      <c r="E120" s="136">
        <v>4</v>
      </c>
      <c r="F120" s="136"/>
      <c r="G120" s="136" t="s">
        <v>192</v>
      </c>
      <c r="H120" s="143" t="s">
        <v>614</v>
      </c>
      <c r="I120" s="351" t="s">
        <v>347</v>
      </c>
      <c r="J120" s="44">
        <v>6</v>
      </c>
      <c r="K120" s="44">
        <v>4</v>
      </c>
    </row>
    <row r="121" spans="1:11" s="28" customFormat="1" ht="18.75" customHeight="1">
      <c r="A121" s="576"/>
      <c r="B121" s="224"/>
      <c r="C121" s="339"/>
      <c r="D121" s="339"/>
      <c r="E121" s="573"/>
      <c r="F121" s="573"/>
      <c r="I121" s="31"/>
      <c r="K121" s="220"/>
    </row>
    <row r="122" spans="1:11" ht="15">
      <c r="A122" s="703" t="s">
        <v>412</v>
      </c>
      <c r="B122" s="703"/>
      <c r="C122" s="703"/>
      <c r="D122" s="703"/>
      <c r="E122" s="703"/>
      <c r="F122" s="703"/>
      <c r="G122" s="703"/>
      <c r="H122" s="703"/>
      <c r="I122" s="703"/>
      <c r="J122" s="703"/>
      <c r="K122" s="703"/>
    </row>
    <row r="123" spans="1:11" s="33" customFormat="1" ht="22.5" customHeight="1">
      <c r="A123" s="704" t="s">
        <v>116</v>
      </c>
      <c r="B123" s="704"/>
      <c r="C123" s="704"/>
      <c r="D123" s="704"/>
      <c r="E123" s="704"/>
      <c r="F123" s="704"/>
      <c r="G123" s="704"/>
      <c r="H123" s="704"/>
      <c r="I123" s="704"/>
      <c r="J123" s="704"/>
      <c r="K123" s="704"/>
    </row>
    <row r="124" spans="1:11" ht="39" customHeight="1">
      <c r="A124" s="705" t="s">
        <v>392</v>
      </c>
      <c r="B124" s="705"/>
      <c r="C124" s="705"/>
      <c r="D124" s="705"/>
      <c r="E124" s="705"/>
      <c r="F124" s="705"/>
      <c r="G124" s="705"/>
      <c r="H124" s="705"/>
      <c r="I124" s="705"/>
      <c r="J124" s="705"/>
      <c r="K124" s="705"/>
    </row>
    <row r="125" spans="1:11" ht="17.25" customHeight="1">
      <c r="A125" s="706"/>
      <c r="B125" s="706"/>
      <c r="C125" s="706"/>
      <c r="D125" s="706"/>
      <c r="E125" s="706"/>
      <c r="F125" s="706"/>
      <c r="G125" s="706"/>
      <c r="H125" s="706"/>
      <c r="I125" s="706"/>
      <c r="J125" s="706"/>
      <c r="K125" s="706"/>
    </row>
    <row r="126" spans="1:11" s="20" customFormat="1" ht="36.75" customHeight="1">
      <c r="A126" s="316" t="s">
        <v>132</v>
      </c>
      <c r="B126" s="17" t="s">
        <v>155</v>
      </c>
      <c r="C126" s="316" t="s">
        <v>131</v>
      </c>
      <c r="D126" s="316" t="s">
        <v>124</v>
      </c>
      <c r="E126" s="556" t="s">
        <v>165</v>
      </c>
      <c r="F126" s="556" t="s">
        <v>166</v>
      </c>
      <c r="G126" s="17" t="s">
        <v>130</v>
      </c>
      <c r="H126" s="17" t="s">
        <v>134</v>
      </c>
      <c r="I126" s="17" t="s">
        <v>184</v>
      </c>
      <c r="J126" s="17" t="s">
        <v>129</v>
      </c>
      <c r="K126" s="17" t="s">
        <v>188</v>
      </c>
    </row>
    <row r="127" spans="1:11" s="28" customFormat="1" ht="15">
      <c r="A127" s="576"/>
      <c r="B127" s="224"/>
      <c r="C127" s="339"/>
      <c r="D127" s="339"/>
      <c r="E127" s="573"/>
      <c r="F127" s="573"/>
      <c r="I127" s="31"/>
      <c r="K127" s="220"/>
    </row>
    <row r="128" spans="1:11" s="28" customFormat="1" ht="15">
      <c r="A128" s="576"/>
      <c r="B128" s="224" t="s">
        <v>259</v>
      </c>
      <c r="C128" s="339"/>
      <c r="D128" s="339"/>
      <c r="E128" s="573"/>
      <c r="F128" s="573"/>
      <c r="I128" s="31"/>
      <c r="J128" s="28" t="s">
        <v>109</v>
      </c>
      <c r="K128" s="220">
        <f>SUM(K129:K134)</f>
        <v>135</v>
      </c>
    </row>
    <row r="129" spans="1:18" s="47" customFormat="1" ht="13.5">
      <c r="A129" s="44">
        <v>1</v>
      </c>
      <c r="B129" s="149" t="s">
        <v>467</v>
      </c>
      <c r="C129" s="44" t="s">
        <v>179</v>
      </c>
      <c r="D129" s="44" t="s">
        <v>164</v>
      </c>
      <c r="E129" s="44">
        <v>1</v>
      </c>
      <c r="F129" s="44"/>
      <c r="G129" s="136" t="s">
        <v>185</v>
      </c>
      <c r="H129" s="497" t="s">
        <v>127</v>
      </c>
      <c r="I129" s="334" t="s">
        <v>649</v>
      </c>
      <c r="J129" s="44">
        <v>4</v>
      </c>
      <c r="K129" s="44">
        <v>52</v>
      </c>
      <c r="L129" s="53"/>
      <c r="M129" s="53"/>
      <c r="N129" s="53"/>
      <c r="O129" s="53"/>
      <c r="P129" s="53"/>
      <c r="Q129" s="53"/>
      <c r="R129" s="53"/>
    </row>
    <row r="130" spans="1:18" s="47" customFormat="1" ht="13.5">
      <c r="A130" s="136">
        <v>2</v>
      </c>
      <c r="B130" s="149" t="s">
        <v>468</v>
      </c>
      <c r="C130" s="44" t="s">
        <v>179</v>
      </c>
      <c r="D130" s="44" t="s">
        <v>164</v>
      </c>
      <c r="E130" s="44">
        <v>2</v>
      </c>
      <c r="F130" s="44"/>
      <c r="G130" s="136" t="s">
        <v>202</v>
      </c>
      <c r="H130" s="497" t="s">
        <v>127</v>
      </c>
      <c r="I130" s="334" t="s">
        <v>649</v>
      </c>
      <c r="J130" s="44">
        <v>2</v>
      </c>
      <c r="K130" s="44">
        <v>22</v>
      </c>
      <c r="L130" s="53"/>
      <c r="M130" s="53"/>
      <c r="N130" s="53"/>
      <c r="O130" s="53"/>
      <c r="P130" s="53"/>
      <c r="Q130" s="53"/>
      <c r="R130" s="53"/>
    </row>
    <row r="131" spans="1:11" s="15" customFormat="1" ht="15">
      <c r="A131" s="44">
        <v>3</v>
      </c>
      <c r="B131" s="149" t="s">
        <v>449</v>
      </c>
      <c r="C131" s="44" t="s">
        <v>179</v>
      </c>
      <c r="D131" s="44" t="s">
        <v>164</v>
      </c>
      <c r="E131" s="551" t="s">
        <v>246</v>
      </c>
      <c r="F131" s="551">
        <v>2</v>
      </c>
      <c r="G131" s="435"/>
      <c r="H131" s="144" t="s">
        <v>215</v>
      </c>
      <c r="I131" s="151" t="s">
        <v>837</v>
      </c>
      <c r="J131" s="44">
        <v>3</v>
      </c>
      <c r="K131" s="44">
        <v>19</v>
      </c>
    </row>
    <row r="132" spans="1:11" s="15" customFormat="1" ht="15">
      <c r="A132" s="136">
        <v>4</v>
      </c>
      <c r="B132" s="138" t="s">
        <v>805</v>
      </c>
      <c r="C132" s="44" t="s">
        <v>179</v>
      </c>
      <c r="D132" s="44" t="s">
        <v>164</v>
      </c>
      <c r="E132" s="137">
        <v>4</v>
      </c>
      <c r="F132" s="137"/>
      <c r="G132" s="136"/>
      <c r="H132" s="143" t="s">
        <v>248</v>
      </c>
      <c r="I132" s="151" t="s">
        <v>836</v>
      </c>
      <c r="J132" s="44">
        <v>1</v>
      </c>
      <c r="K132" s="44">
        <v>18</v>
      </c>
    </row>
    <row r="133" spans="1:11" s="15" customFormat="1" ht="15">
      <c r="A133" s="44">
        <v>5</v>
      </c>
      <c r="B133" s="149" t="s">
        <v>306</v>
      </c>
      <c r="C133" s="44" t="s">
        <v>179</v>
      </c>
      <c r="D133" s="44" t="s">
        <v>164</v>
      </c>
      <c r="E133" s="157">
        <v>3</v>
      </c>
      <c r="F133" s="159">
        <v>2</v>
      </c>
      <c r="G133" s="44" t="s">
        <v>202</v>
      </c>
      <c r="H133" s="142" t="s">
        <v>176</v>
      </c>
      <c r="I133" s="151" t="s">
        <v>813</v>
      </c>
      <c r="J133" s="44">
        <v>6</v>
      </c>
      <c r="K133" s="44">
        <v>16</v>
      </c>
    </row>
    <row r="134" spans="1:11" s="15" customFormat="1" ht="15">
      <c r="A134" s="136">
        <v>6</v>
      </c>
      <c r="B134" s="133" t="s">
        <v>741</v>
      </c>
      <c r="C134" s="44" t="s">
        <v>179</v>
      </c>
      <c r="D134" s="44" t="s">
        <v>164</v>
      </c>
      <c r="E134" s="136"/>
      <c r="F134" s="136"/>
      <c r="G134" s="136"/>
      <c r="H134" s="143" t="s">
        <v>107</v>
      </c>
      <c r="I134" s="351" t="s">
        <v>840</v>
      </c>
      <c r="J134" s="44">
        <v>4</v>
      </c>
      <c r="K134" s="44">
        <v>8</v>
      </c>
    </row>
    <row r="135" spans="1:11" ht="17.25" customHeight="1">
      <c r="A135" s="571"/>
      <c r="B135" s="524"/>
      <c r="C135" s="571"/>
      <c r="D135" s="571"/>
      <c r="E135" s="571"/>
      <c r="F135" s="571"/>
      <c r="G135" s="524"/>
      <c r="H135" s="524"/>
      <c r="I135" s="524"/>
      <c r="J135" s="524"/>
      <c r="K135" s="524"/>
    </row>
    <row r="136" spans="1:11" s="28" customFormat="1" ht="18.75" customHeight="1">
      <c r="A136" s="578"/>
      <c r="B136" s="221" t="s">
        <v>28</v>
      </c>
      <c r="C136" s="570"/>
      <c r="D136" s="570"/>
      <c r="E136" s="575"/>
      <c r="F136" s="575"/>
      <c r="G136" s="42"/>
      <c r="H136" s="42"/>
      <c r="I136" s="46"/>
      <c r="J136" s="42" t="s">
        <v>109</v>
      </c>
      <c r="K136" s="43">
        <f>SUM(K137:K144)</f>
        <v>2983</v>
      </c>
    </row>
    <row r="137" spans="1:11" s="15" customFormat="1" ht="179.25">
      <c r="A137" s="136">
        <v>1</v>
      </c>
      <c r="B137" s="455" t="s">
        <v>121</v>
      </c>
      <c r="C137" s="553" t="s">
        <v>179</v>
      </c>
      <c r="D137" s="136" t="s">
        <v>181</v>
      </c>
      <c r="E137" s="166" t="s">
        <v>246</v>
      </c>
      <c r="F137" s="166" t="s">
        <v>247</v>
      </c>
      <c r="G137" s="456" t="s">
        <v>413</v>
      </c>
      <c r="H137" s="144" t="s">
        <v>69</v>
      </c>
      <c r="I137" s="494" t="s">
        <v>62</v>
      </c>
      <c r="J137" s="465"/>
      <c r="K137" s="451">
        <v>2801</v>
      </c>
    </row>
    <row r="138" spans="1:18" s="47" customFormat="1" ht="13.5">
      <c r="A138" s="136">
        <v>2</v>
      </c>
      <c r="B138" s="149" t="s">
        <v>561</v>
      </c>
      <c r="C138" s="553" t="s">
        <v>179</v>
      </c>
      <c r="D138" s="136" t="s">
        <v>181</v>
      </c>
      <c r="E138" s="44" t="s">
        <v>246</v>
      </c>
      <c r="F138" s="44">
        <v>1</v>
      </c>
      <c r="G138" s="44"/>
      <c r="H138" s="497" t="s">
        <v>224</v>
      </c>
      <c r="I138" s="546" t="s">
        <v>550</v>
      </c>
      <c r="J138" s="147" t="s">
        <v>778</v>
      </c>
      <c r="K138" s="147">
        <v>51</v>
      </c>
      <c r="L138" s="96"/>
      <c r="M138" s="96"/>
      <c r="N138" s="96"/>
      <c r="O138" s="96"/>
      <c r="P138" s="96"/>
      <c r="Q138" s="96"/>
      <c r="R138" s="96"/>
    </row>
    <row r="139" spans="1:11" s="15" customFormat="1" ht="15">
      <c r="A139" s="136">
        <v>3</v>
      </c>
      <c r="B139" s="149" t="s">
        <v>271</v>
      </c>
      <c r="C139" s="553" t="s">
        <v>179</v>
      </c>
      <c r="D139" s="136" t="s">
        <v>181</v>
      </c>
      <c r="E139" s="44">
        <v>2</v>
      </c>
      <c r="F139" s="44">
        <v>1</v>
      </c>
      <c r="G139" s="44"/>
      <c r="H139" s="497" t="s">
        <v>136</v>
      </c>
      <c r="I139" s="334" t="s">
        <v>446</v>
      </c>
      <c r="J139" s="44">
        <v>1</v>
      </c>
      <c r="K139" s="44">
        <v>47</v>
      </c>
    </row>
    <row r="140" spans="1:11" s="15" customFormat="1" ht="15">
      <c r="A140" s="44">
        <v>4</v>
      </c>
      <c r="B140" s="149" t="s">
        <v>230</v>
      </c>
      <c r="C140" s="553" t="s">
        <v>179</v>
      </c>
      <c r="D140" s="136" t="s">
        <v>181</v>
      </c>
      <c r="E140" s="44">
        <v>3</v>
      </c>
      <c r="F140" s="44">
        <v>2</v>
      </c>
      <c r="G140" s="44"/>
      <c r="H140" s="497" t="s">
        <v>136</v>
      </c>
      <c r="I140" s="334" t="s">
        <v>446</v>
      </c>
      <c r="J140" s="44">
        <v>1</v>
      </c>
      <c r="K140" s="44">
        <v>47</v>
      </c>
    </row>
    <row r="141" spans="1:11" s="15" customFormat="1" ht="15">
      <c r="A141" s="136">
        <v>5</v>
      </c>
      <c r="B141" s="133" t="s">
        <v>244</v>
      </c>
      <c r="C141" s="553" t="s">
        <v>179</v>
      </c>
      <c r="D141" s="136" t="s">
        <v>181</v>
      </c>
      <c r="E141" s="154">
        <v>4</v>
      </c>
      <c r="F141" s="166">
        <v>2</v>
      </c>
      <c r="G141" s="136"/>
      <c r="H141" s="497" t="s">
        <v>142</v>
      </c>
      <c r="I141" s="144" t="s">
        <v>498</v>
      </c>
      <c r="J141" s="147">
        <v>2</v>
      </c>
      <c r="K141" s="147">
        <v>12</v>
      </c>
    </row>
    <row r="142" spans="1:11" s="15" customFormat="1" ht="15">
      <c r="A142" s="44">
        <v>6</v>
      </c>
      <c r="B142" s="133" t="s">
        <v>493</v>
      </c>
      <c r="C142" s="553" t="s">
        <v>179</v>
      </c>
      <c r="D142" s="136" t="s">
        <v>181</v>
      </c>
      <c r="E142" s="154">
        <v>2</v>
      </c>
      <c r="F142" s="166">
        <v>2</v>
      </c>
      <c r="G142" s="136"/>
      <c r="H142" s="497" t="s">
        <v>142</v>
      </c>
      <c r="I142" s="144" t="s">
        <v>498</v>
      </c>
      <c r="J142" s="147">
        <v>2</v>
      </c>
      <c r="K142" s="147">
        <v>12</v>
      </c>
    </row>
    <row r="143" spans="1:11" s="15" customFormat="1" ht="15">
      <c r="A143" s="136">
        <v>7</v>
      </c>
      <c r="B143" s="133" t="s">
        <v>103</v>
      </c>
      <c r="C143" s="553" t="s">
        <v>179</v>
      </c>
      <c r="D143" s="136" t="s">
        <v>181</v>
      </c>
      <c r="E143" s="136">
        <v>5</v>
      </c>
      <c r="F143" s="136">
        <v>2</v>
      </c>
      <c r="G143" s="136" t="s">
        <v>734</v>
      </c>
      <c r="H143" s="143" t="s">
        <v>107</v>
      </c>
      <c r="I143" s="351" t="s">
        <v>840</v>
      </c>
      <c r="J143" s="44">
        <v>4</v>
      </c>
      <c r="K143" s="44">
        <v>8</v>
      </c>
    </row>
    <row r="144" spans="1:11" s="15" customFormat="1" ht="15">
      <c r="A144" s="136">
        <v>8</v>
      </c>
      <c r="B144" s="133" t="s">
        <v>825</v>
      </c>
      <c r="C144" s="553" t="s">
        <v>179</v>
      </c>
      <c r="D144" s="136" t="s">
        <v>181</v>
      </c>
      <c r="E144" s="154" t="s">
        <v>629</v>
      </c>
      <c r="F144" s="166"/>
      <c r="G144" s="136"/>
      <c r="H144" s="144" t="s">
        <v>823</v>
      </c>
      <c r="I144" s="144" t="s">
        <v>826</v>
      </c>
      <c r="J144" s="44">
        <v>6</v>
      </c>
      <c r="K144" s="44">
        <v>5</v>
      </c>
    </row>
    <row r="145" spans="1:11" s="28" customFormat="1" ht="15">
      <c r="A145" s="576"/>
      <c r="B145" s="224"/>
      <c r="C145" s="339"/>
      <c r="D145" s="339"/>
      <c r="E145" s="573"/>
      <c r="F145" s="573"/>
      <c r="I145" s="31"/>
      <c r="K145" s="220"/>
    </row>
    <row r="146" spans="1:11" ht="15">
      <c r="A146" s="703" t="s">
        <v>412</v>
      </c>
      <c r="B146" s="703"/>
      <c r="C146" s="703"/>
      <c r="D146" s="703"/>
      <c r="E146" s="703"/>
      <c r="F146" s="703"/>
      <c r="G146" s="703"/>
      <c r="H146" s="703"/>
      <c r="I146" s="703"/>
      <c r="J146" s="703"/>
      <c r="K146" s="703"/>
    </row>
    <row r="147" spans="1:11" s="33" customFormat="1" ht="22.5" customHeight="1">
      <c r="A147" s="704" t="s">
        <v>116</v>
      </c>
      <c r="B147" s="704"/>
      <c r="C147" s="704"/>
      <c r="D147" s="704"/>
      <c r="E147" s="704"/>
      <c r="F147" s="704"/>
      <c r="G147" s="704"/>
      <c r="H147" s="704"/>
      <c r="I147" s="704"/>
      <c r="J147" s="704"/>
      <c r="K147" s="704"/>
    </row>
    <row r="148" spans="1:11" ht="39" customHeight="1">
      <c r="A148" s="705" t="s">
        <v>392</v>
      </c>
      <c r="B148" s="705"/>
      <c r="C148" s="705"/>
      <c r="D148" s="705"/>
      <c r="E148" s="705"/>
      <c r="F148" s="705"/>
      <c r="G148" s="705"/>
      <c r="H148" s="705"/>
      <c r="I148" s="705"/>
      <c r="J148" s="705"/>
      <c r="K148" s="705"/>
    </row>
    <row r="149" spans="1:11" ht="17.25" customHeight="1">
      <c r="A149" s="706"/>
      <c r="B149" s="706"/>
      <c r="C149" s="706"/>
      <c r="D149" s="706"/>
      <c r="E149" s="706"/>
      <c r="F149" s="706"/>
      <c r="G149" s="706"/>
      <c r="H149" s="706"/>
      <c r="I149" s="706"/>
      <c r="J149" s="706"/>
      <c r="K149" s="706"/>
    </row>
    <row r="150" spans="1:11" s="20" customFormat="1" ht="36.75" customHeight="1">
      <c r="A150" s="316" t="s">
        <v>132</v>
      </c>
      <c r="B150" s="17" t="s">
        <v>155</v>
      </c>
      <c r="C150" s="316" t="s">
        <v>131</v>
      </c>
      <c r="D150" s="316" t="s">
        <v>124</v>
      </c>
      <c r="E150" s="556" t="s">
        <v>165</v>
      </c>
      <c r="F150" s="556" t="s">
        <v>166</v>
      </c>
      <c r="G150" s="17" t="s">
        <v>130</v>
      </c>
      <c r="H150" s="17" t="s">
        <v>134</v>
      </c>
      <c r="I150" s="17" t="s">
        <v>184</v>
      </c>
      <c r="J150" s="17" t="s">
        <v>129</v>
      </c>
      <c r="K150" s="17" t="s">
        <v>188</v>
      </c>
    </row>
    <row r="151" spans="1:11" s="28" customFormat="1" ht="15">
      <c r="A151" s="576"/>
      <c r="B151" s="224"/>
      <c r="C151" s="339"/>
      <c r="D151" s="339"/>
      <c r="E151" s="573"/>
      <c r="F151" s="573"/>
      <c r="I151" s="31"/>
      <c r="K151" s="220"/>
    </row>
    <row r="152" spans="1:11" s="28" customFormat="1" ht="15">
      <c r="A152" s="576"/>
      <c r="B152" s="224" t="s">
        <v>258</v>
      </c>
      <c r="C152" s="339"/>
      <c r="D152" s="339"/>
      <c r="E152" s="573"/>
      <c r="F152" s="573"/>
      <c r="I152" s="31"/>
      <c r="J152" s="28" t="s">
        <v>109</v>
      </c>
      <c r="K152" s="220">
        <f>SUM(K153:K159)</f>
        <v>2213</v>
      </c>
    </row>
    <row r="153" spans="1:11" s="15" customFormat="1" ht="165.75" customHeight="1">
      <c r="A153" s="136">
        <v>1</v>
      </c>
      <c r="B153" s="455" t="s">
        <v>571</v>
      </c>
      <c r="C153" s="553" t="s">
        <v>241</v>
      </c>
      <c r="D153" s="136" t="s">
        <v>242</v>
      </c>
      <c r="E153" s="166" t="s">
        <v>246</v>
      </c>
      <c r="F153" s="166" t="s">
        <v>247</v>
      </c>
      <c r="G153" s="456" t="s">
        <v>413</v>
      </c>
      <c r="H153" s="144" t="s">
        <v>317</v>
      </c>
      <c r="I153" s="494" t="s">
        <v>23</v>
      </c>
      <c r="J153" s="465"/>
      <c r="K153" s="451">
        <v>1715</v>
      </c>
    </row>
    <row r="154" spans="1:17" s="47" customFormat="1" ht="15.75" customHeight="1">
      <c r="A154" s="136">
        <v>2</v>
      </c>
      <c r="B154" s="149" t="s">
        <v>863</v>
      </c>
      <c r="C154" s="553" t="s">
        <v>241</v>
      </c>
      <c r="D154" s="136" t="s">
        <v>242</v>
      </c>
      <c r="E154" s="44">
        <v>2</v>
      </c>
      <c r="F154" s="136">
        <v>2</v>
      </c>
      <c r="G154" s="139"/>
      <c r="H154" s="144" t="s">
        <v>864</v>
      </c>
      <c r="I154" s="144" t="s">
        <v>872</v>
      </c>
      <c r="J154" s="44"/>
      <c r="K154" s="44">
        <v>210</v>
      </c>
      <c r="L154" s="52"/>
      <c r="M154" s="52"/>
      <c r="N154" s="52"/>
      <c r="O154" s="52"/>
      <c r="P154" s="52"/>
      <c r="Q154" s="52"/>
    </row>
    <row r="155" spans="1:11" s="15" customFormat="1" ht="15.75" customHeight="1">
      <c r="A155" s="136">
        <v>3</v>
      </c>
      <c r="B155" s="149" t="s">
        <v>333</v>
      </c>
      <c r="C155" s="553" t="s">
        <v>241</v>
      </c>
      <c r="D155" s="136" t="s">
        <v>242</v>
      </c>
      <c r="E155" s="157" t="s">
        <v>246</v>
      </c>
      <c r="F155" s="159" t="s">
        <v>247</v>
      </c>
      <c r="G155" s="159" t="s">
        <v>202</v>
      </c>
      <c r="H155" s="498" t="s">
        <v>311</v>
      </c>
      <c r="I155" s="351" t="s">
        <v>838</v>
      </c>
      <c r="J155" s="44">
        <v>2</v>
      </c>
      <c r="K155" s="44">
        <v>69</v>
      </c>
    </row>
    <row r="156" spans="1:11" s="15" customFormat="1" ht="15">
      <c r="A156" s="44">
        <v>4</v>
      </c>
      <c r="B156" s="149" t="s">
        <v>334</v>
      </c>
      <c r="C156" s="553" t="s">
        <v>241</v>
      </c>
      <c r="D156" s="136" t="s">
        <v>242</v>
      </c>
      <c r="E156" s="157" t="s">
        <v>246</v>
      </c>
      <c r="F156" s="159" t="s">
        <v>247</v>
      </c>
      <c r="G156" s="159" t="s">
        <v>202</v>
      </c>
      <c r="H156" s="498" t="s">
        <v>311</v>
      </c>
      <c r="I156" s="351" t="s">
        <v>838</v>
      </c>
      <c r="J156" s="44">
        <v>2</v>
      </c>
      <c r="K156" s="44">
        <v>69</v>
      </c>
    </row>
    <row r="157" spans="1:11" s="15" customFormat="1" ht="15">
      <c r="A157" s="136">
        <v>5</v>
      </c>
      <c r="B157" s="149" t="s">
        <v>335</v>
      </c>
      <c r="C157" s="553" t="s">
        <v>241</v>
      </c>
      <c r="D157" s="136" t="s">
        <v>242</v>
      </c>
      <c r="E157" s="157" t="s">
        <v>246</v>
      </c>
      <c r="F157" s="159" t="s">
        <v>247</v>
      </c>
      <c r="G157" s="44" t="s">
        <v>202</v>
      </c>
      <c r="H157" s="498" t="s">
        <v>311</v>
      </c>
      <c r="I157" s="351" t="s">
        <v>838</v>
      </c>
      <c r="J157" s="44">
        <v>2</v>
      </c>
      <c r="K157" s="44">
        <v>69</v>
      </c>
    </row>
    <row r="158" spans="1:11" s="15" customFormat="1" ht="15">
      <c r="A158" s="136">
        <v>6</v>
      </c>
      <c r="B158" s="149" t="s">
        <v>336</v>
      </c>
      <c r="C158" s="553" t="s">
        <v>241</v>
      </c>
      <c r="D158" s="136" t="s">
        <v>242</v>
      </c>
      <c r="E158" s="157" t="s">
        <v>246</v>
      </c>
      <c r="F158" s="159" t="s">
        <v>247</v>
      </c>
      <c r="G158" s="44" t="s">
        <v>202</v>
      </c>
      <c r="H158" s="498" t="s">
        <v>311</v>
      </c>
      <c r="I158" s="351" t="s">
        <v>838</v>
      </c>
      <c r="J158" s="44">
        <v>2</v>
      </c>
      <c r="K158" s="44">
        <v>69</v>
      </c>
    </row>
    <row r="159" spans="1:11" s="15" customFormat="1" ht="15">
      <c r="A159" s="44">
        <v>7</v>
      </c>
      <c r="B159" s="133" t="s">
        <v>82</v>
      </c>
      <c r="C159" s="553" t="s">
        <v>241</v>
      </c>
      <c r="D159" s="136" t="s">
        <v>242</v>
      </c>
      <c r="E159" s="136" t="s">
        <v>751</v>
      </c>
      <c r="F159" s="136">
        <v>1</v>
      </c>
      <c r="G159" s="493" t="s">
        <v>120</v>
      </c>
      <c r="H159" s="143" t="s">
        <v>107</v>
      </c>
      <c r="I159" s="351" t="s">
        <v>840</v>
      </c>
      <c r="J159" s="44">
        <v>4</v>
      </c>
      <c r="K159" s="44">
        <v>12</v>
      </c>
    </row>
    <row r="160" spans="1:11" s="28" customFormat="1" ht="15">
      <c r="A160" s="576"/>
      <c r="B160" s="224"/>
      <c r="C160" s="339"/>
      <c r="D160" s="339"/>
      <c r="E160" s="573"/>
      <c r="F160" s="573"/>
      <c r="I160" s="31"/>
      <c r="K160" s="220"/>
    </row>
    <row r="161" spans="1:11" ht="15">
      <c r="A161" s="703" t="s">
        <v>412</v>
      </c>
      <c r="B161" s="703"/>
      <c r="C161" s="703"/>
      <c r="D161" s="703"/>
      <c r="E161" s="703"/>
      <c r="F161" s="703"/>
      <c r="G161" s="703"/>
      <c r="H161" s="703"/>
      <c r="I161" s="703"/>
      <c r="J161" s="703"/>
      <c r="K161" s="703"/>
    </row>
    <row r="162" spans="1:11" s="33" customFormat="1" ht="22.5" customHeight="1">
      <c r="A162" s="704" t="s">
        <v>116</v>
      </c>
      <c r="B162" s="704"/>
      <c r="C162" s="704"/>
      <c r="D162" s="704"/>
      <c r="E162" s="704"/>
      <c r="F162" s="704"/>
      <c r="G162" s="704"/>
      <c r="H162" s="704"/>
      <c r="I162" s="704"/>
      <c r="J162" s="704"/>
      <c r="K162" s="704"/>
    </row>
    <row r="163" spans="1:11" ht="39" customHeight="1">
      <c r="A163" s="705" t="s">
        <v>392</v>
      </c>
      <c r="B163" s="705"/>
      <c r="C163" s="705"/>
      <c r="D163" s="705"/>
      <c r="E163" s="705"/>
      <c r="F163" s="705"/>
      <c r="G163" s="705"/>
      <c r="H163" s="705"/>
      <c r="I163" s="705"/>
      <c r="J163" s="705"/>
      <c r="K163" s="705"/>
    </row>
    <row r="164" spans="1:11" ht="17.25" customHeight="1">
      <c r="A164" s="706"/>
      <c r="B164" s="706"/>
      <c r="C164" s="706"/>
      <c r="D164" s="706"/>
      <c r="E164" s="706"/>
      <c r="F164" s="706"/>
      <c r="G164" s="706"/>
      <c r="H164" s="706"/>
      <c r="I164" s="706"/>
      <c r="J164" s="706"/>
      <c r="K164" s="706"/>
    </row>
    <row r="165" spans="1:11" s="20" customFormat="1" ht="36.75" customHeight="1">
      <c r="A165" s="316" t="s">
        <v>132</v>
      </c>
      <c r="B165" s="17" t="s">
        <v>155</v>
      </c>
      <c r="C165" s="316" t="s">
        <v>131</v>
      </c>
      <c r="D165" s="316" t="s">
        <v>124</v>
      </c>
      <c r="E165" s="556" t="s">
        <v>165</v>
      </c>
      <c r="F165" s="556" t="s">
        <v>166</v>
      </c>
      <c r="G165" s="17" t="s">
        <v>130</v>
      </c>
      <c r="H165" s="17" t="s">
        <v>134</v>
      </c>
      <c r="I165" s="17" t="s">
        <v>184</v>
      </c>
      <c r="J165" s="17" t="s">
        <v>129</v>
      </c>
      <c r="K165" s="17" t="s">
        <v>188</v>
      </c>
    </row>
    <row r="166" spans="1:11" s="28" customFormat="1" ht="15">
      <c r="A166" s="576"/>
      <c r="B166" s="224"/>
      <c r="C166" s="339"/>
      <c r="D166" s="339"/>
      <c r="E166" s="573"/>
      <c r="F166" s="573"/>
      <c r="I166" s="31"/>
      <c r="K166" s="220"/>
    </row>
    <row r="167" spans="1:11" s="28" customFormat="1" ht="15">
      <c r="A167" s="567"/>
      <c r="B167" s="224" t="s">
        <v>388</v>
      </c>
      <c r="C167" s="339"/>
      <c r="D167" s="339"/>
      <c r="E167" s="573"/>
      <c r="F167" s="573"/>
      <c r="I167" s="31"/>
      <c r="J167" s="28" t="s">
        <v>109</v>
      </c>
      <c r="K167" s="220">
        <f>SUM(K168:K177)</f>
        <v>211</v>
      </c>
    </row>
    <row r="168" spans="1:11" s="198" customFormat="1" ht="15">
      <c r="A168" s="136">
        <v>1</v>
      </c>
      <c r="B168" s="133" t="s">
        <v>795</v>
      </c>
      <c r="C168" s="44" t="s">
        <v>383</v>
      </c>
      <c r="D168" s="44" t="s">
        <v>233</v>
      </c>
      <c r="E168" s="154">
        <v>1</v>
      </c>
      <c r="F168" s="166"/>
      <c r="G168" s="451"/>
      <c r="H168" s="497" t="s">
        <v>314</v>
      </c>
      <c r="I168" s="151" t="s">
        <v>800</v>
      </c>
      <c r="J168" s="136">
        <v>1</v>
      </c>
      <c r="K168" s="136">
        <v>47</v>
      </c>
    </row>
    <row r="169" spans="1:17" s="47" customFormat="1" ht="15" customHeight="1">
      <c r="A169" s="136">
        <v>2</v>
      </c>
      <c r="B169" s="149" t="s">
        <v>3</v>
      </c>
      <c r="C169" s="44" t="s">
        <v>383</v>
      </c>
      <c r="D169" s="44" t="s">
        <v>233</v>
      </c>
      <c r="E169" s="44">
        <v>1</v>
      </c>
      <c r="F169" s="44">
        <v>4</v>
      </c>
      <c r="G169" s="44" t="s">
        <v>192</v>
      </c>
      <c r="H169" s="138" t="s">
        <v>136</v>
      </c>
      <c r="I169" s="151" t="s">
        <v>1</v>
      </c>
      <c r="J169" s="44">
        <v>1</v>
      </c>
      <c r="K169" s="44">
        <v>30</v>
      </c>
      <c r="L169" s="21"/>
      <c r="M169" s="16"/>
      <c r="N169" s="16"/>
      <c r="O169" s="16"/>
      <c r="P169" s="16"/>
      <c r="Q169" s="16"/>
    </row>
    <row r="170" spans="1:17" s="47" customFormat="1" ht="15" customHeight="1">
      <c r="A170" s="136">
        <v>3</v>
      </c>
      <c r="B170" s="149" t="s">
        <v>8</v>
      </c>
      <c r="C170" s="44" t="s">
        <v>383</v>
      </c>
      <c r="D170" s="44" t="s">
        <v>233</v>
      </c>
      <c r="E170" s="44">
        <v>1</v>
      </c>
      <c r="F170" s="44">
        <v>4</v>
      </c>
      <c r="G170" s="44" t="s">
        <v>192</v>
      </c>
      <c r="H170" s="138" t="s">
        <v>136</v>
      </c>
      <c r="I170" s="151" t="s">
        <v>1</v>
      </c>
      <c r="J170" s="44">
        <v>1</v>
      </c>
      <c r="K170" s="44">
        <v>30</v>
      </c>
      <c r="L170" s="21"/>
      <c r="M170" s="16"/>
      <c r="N170" s="16"/>
      <c r="O170" s="16"/>
      <c r="P170" s="16"/>
      <c r="Q170" s="16"/>
    </row>
    <row r="171" spans="1:11" s="15" customFormat="1" ht="15">
      <c r="A171" s="136">
        <v>4</v>
      </c>
      <c r="B171" s="149" t="s">
        <v>483</v>
      </c>
      <c r="C171" s="44" t="s">
        <v>383</v>
      </c>
      <c r="D171" s="44" t="s">
        <v>233</v>
      </c>
      <c r="E171" s="157">
        <v>1</v>
      </c>
      <c r="F171" s="159">
        <v>1</v>
      </c>
      <c r="G171" s="194"/>
      <c r="H171" s="143" t="s">
        <v>484</v>
      </c>
      <c r="I171" s="151" t="s">
        <v>845</v>
      </c>
      <c r="J171" s="44">
        <v>3</v>
      </c>
      <c r="K171" s="44">
        <v>22</v>
      </c>
    </row>
    <row r="172" spans="1:11" s="281" customFormat="1" ht="13.5">
      <c r="A172" s="136">
        <v>5</v>
      </c>
      <c r="B172" s="149" t="s">
        <v>814</v>
      </c>
      <c r="C172" s="44" t="s">
        <v>383</v>
      </c>
      <c r="D172" s="44" t="s">
        <v>233</v>
      </c>
      <c r="E172" s="157">
        <v>4</v>
      </c>
      <c r="F172" s="159">
        <v>2</v>
      </c>
      <c r="G172" s="44" t="s">
        <v>202</v>
      </c>
      <c r="H172" s="142" t="s">
        <v>176</v>
      </c>
      <c r="I172" s="151" t="s">
        <v>813</v>
      </c>
      <c r="J172" s="44">
        <v>3</v>
      </c>
      <c r="K172" s="44">
        <v>22</v>
      </c>
    </row>
    <row r="173" spans="1:18" s="47" customFormat="1" ht="13.5">
      <c r="A173" s="136">
        <v>6</v>
      </c>
      <c r="B173" s="151" t="s">
        <v>481</v>
      </c>
      <c r="C173" s="44" t="s">
        <v>383</v>
      </c>
      <c r="D173" s="44" t="s">
        <v>233</v>
      </c>
      <c r="E173" s="559">
        <v>2</v>
      </c>
      <c r="F173" s="559">
        <v>3</v>
      </c>
      <c r="G173" s="44"/>
      <c r="H173" s="497" t="s">
        <v>127</v>
      </c>
      <c r="I173" s="497" t="s">
        <v>475</v>
      </c>
      <c r="J173" s="44">
        <v>3</v>
      </c>
      <c r="K173" s="44">
        <v>22</v>
      </c>
      <c r="L173" s="16"/>
      <c r="M173" s="16"/>
      <c r="N173" s="16"/>
      <c r="O173" s="16"/>
      <c r="P173" s="16"/>
      <c r="Q173" s="16"/>
      <c r="R173" s="16"/>
    </row>
    <row r="174" spans="1:11" s="47" customFormat="1" ht="13.5">
      <c r="A174" s="136">
        <v>7</v>
      </c>
      <c r="B174" s="149" t="s">
        <v>847</v>
      </c>
      <c r="C174" s="44" t="s">
        <v>383</v>
      </c>
      <c r="D174" s="44" t="s">
        <v>233</v>
      </c>
      <c r="E174" s="44">
        <v>1</v>
      </c>
      <c r="F174" s="44">
        <v>1</v>
      </c>
      <c r="G174" s="44"/>
      <c r="H174" s="151" t="s">
        <v>848</v>
      </c>
      <c r="I174" s="151" t="s">
        <v>849</v>
      </c>
      <c r="J174" s="44">
        <v>2</v>
      </c>
      <c r="K174" s="44">
        <v>13</v>
      </c>
    </row>
    <row r="175" spans="1:11" s="15" customFormat="1" ht="15">
      <c r="A175" s="136">
        <v>8</v>
      </c>
      <c r="B175" s="133" t="s">
        <v>496</v>
      </c>
      <c r="C175" s="44" t="s">
        <v>383</v>
      </c>
      <c r="D175" s="44" t="s">
        <v>233</v>
      </c>
      <c r="E175" s="154"/>
      <c r="F175" s="166"/>
      <c r="G175" s="136"/>
      <c r="H175" s="497" t="s">
        <v>142</v>
      </c>
      <c r="I175" s="144" t="s">
        <v>498</v>
      </c>
      <c r="J175" s="147">
        <v>2</v>
      </c>
      <c r="K175" s="147">
        <v>12</v>
      </c>
    </row>
    <row r="176" spans="1:11" s="15" customFormat="1" ht="15">
      <c r="A176" s="136">
        <v>9</v>
      </c>
      <c r="B176" s="133" t="s">
        <v>747</v>
      </c>
      <c r="C176" s="44" t="s">
        <v>383</v>
      </c>
      <c r="D176" s="44" t="s">
        <v>233</v>
      </c>
      <c r="E176" s="136"/>
      <c r="F176" s="136"/>
      <c r="G176" s="136"/>
      <c r="H176" s="143" t="s">
        <v>107</v>
      </c>
      <c r="I176" s="351" t="s">
        <v>840</v>
      </c>
      <c r="J176" s="44">
        <v>4</v>
      </c>
      <c r="K176" s="44">
        <v>8</v>
      </c>
    </row>
    <row r="177" spans="1:11" s="15" customFormat="1" ht="15">
      <c r="A177" s="136">
        <v>10</v>
      </c>
      <c r="B177" s="133" t="s">
        <v>532</v>
      </c>
      <c r="C177" s="44" t="s">
        <v>383</v>
      </c>
      <c r="D177" s="44" t="s">
        <v>233</v>
      </c>
      <c r="E177" s="154">
        <v>2</v>
      </c>
      <c r="F177" s="166">
        <v>3</v>
      </c>
      <c r="G177" s="139" t="s">
        <v>827</v>
      </c>
      <c r="H177" s="144" t="s">
        <v>823</v>
      </c>
      <c r="I177" s="144" t="s">
        <v>826</v>
      </c>
      <c r="J177" s="44">
        <v>6</v>
      </c>
      <c r="K177" s="44">
        <v>5</v>
      </c>
    </row>
    <row r="178" spans="1:11" s="28" customFormat="1" ht="15">
      <c r="A178" s="576"/>
      <c r="B178" s="224"/>
      <c r="C178" s="339"/>
      <c r="D178" s="339"/>
      <c r="E178" s="573"/>
      <c r="F178" s="573"/>
      <c r="I178" s="31"/>
      <c r="K178" s="220"/>
    </row>
    <row r="179" spans="1:11" s="28" customFormat="1" ht="15">
      <c r="A179" s="576"/>
      <c r="B179" s="224" t="s">
        <v>386</v>
      </c>
      <c r="C179" s="339"/>
      <c r="D179" s="339"/>
      <c r="E179" s="573"/>
      <c r="F179" s="573"/>
      <c r="I179" s="31"/>
      <c r="J179" s="28" t="s">
        <v>109</v>
      </c>
      <c r="K179" s="220">
        <v>472</v>
      </c>
    </row>
    <row r="180" spans="1:11" s="15" customFormat="1" ht="41.25">
      <c r="A180" s="44">
        <v>1</v>
      </c>
      <c r="B180" s="149" t="s">
        <v>268</v>
      </c>
      <c r="C180" s="44" t="s">
        <v>383</v>
      </c>
      <c r="D180" s="44" t="s">
        <v>387</v>
      </c>
      <c r="E180" s="44">
        <v>3</v>
      </c>
      <c r="F180" s="136"/>
      <c r="G180" s="136" t="s">
        <v>186</v>
      </c>
      <c r="H180" s="497" t="s">
        <v>358</v>
      </c>
      <c r="I180" s="494" t="s">
        <v>80</v>
      </c>
      <c r="J180" s="44"/>
      <c r="K180" s="44">
        <v>472</v>
      </c>
    </row>
    <row r="181" spans="1:11" s="28" customFormat="1" ht="15">
      <c r="A181" s="576"/>
      <c r="B181" s="224"/>
      <c r="C181" s="339"/>
      <c r="D181" s="339"/>
      <c r="E181" s="573"/>
      <c r="F181" s="573"/>
      <c r="I181" s="22"/>
      <c r="K181" s="220"/>
    </row>
    <row r="182" spans="1:11" s="28" customFormat="1" ht="15">
      <c r="A182" s="578"/>
      <c r="B182" s="221" t="s">
        <v>384</v>
      </c>
      <c r="C182" s="570"/>
      <c r="D182" s="570"/>
      <c r="E182" s="575"/>
      <c r="F182" s="575"/>
      <c r="G182" s="42"/>
      <c r="H182" s="42"/>
      <c r="I182" s="46"/>
      <c r="J182" s="42" t="s">
        <v>109</v>
      </c>
      <c r="K182" s="43">
        <v>73</v>
      </c>
    </row>
    <row r="183" spans="1:11" s="15" customFormat="1" ht="15">
      <c r="A183" s="44">
        <v>1</v>
      </c>
      <c r="B183" s="149" t="s">
        <v>340</v>
      </c>
      <c r="C183" s="44" t="s">
        <v>383</v>
      </c>
      <c r="D183" s="44" t="s">
        <v>385</v>
      </c>
      <c r="E183" s="157">
        <v>2</v>
      </c>
      <c r="F183" s="159">
        <v>1</v>
      </c>
      <c r="G183" s="44" t="s">
        <v>202</v>
      </c>
      <c r="H183" s="498" t="s">
        <v>311</v>
      </c>
      <c r="I183" s="351" t="s">
        <v>838</v>
      </c>
      <c r="J183" s="44">
        <v>2</v>
      </c>
      <c r="K183" s="44">
        <v>69</v>
      </c>
    </row>
    <row r="184" spans="1:11" s="15" customFormat="1" ht="15">
      <c r="A184" s="44">
        <v>2</v>
      </c>
      <c r="B184" s="133" t="s">
        <v>843</v>
      </c>
      <c r="C184" s="44" t="s">
        <v>383</v>
      </c>
      <c r="D184" s="44" t="s">
        <v>385</v>
      </c>
      <c r="E184" s="136">
        <v>4</v>
      </c>
      <c r="F184" s="136"/>
      <c r="G184" s="136" t="s">
        <v>192</v>
      </c>
      <c r="H184" s="143" t="s">
        <v>614</v>
      </c>
      <c r="I184" s="351" t="s">
        <v>347</v>
      </c>
      <c r="J184" s="44">
        <v>6</v>
      </c>
      <c r="K184" s="44">
        <v>4</v>
      </c>
    </row>
    <row r="185" spans="1:11" s="28" customFormat="1" ht="15">
      <c r="A185" s="576"/>
      <c r="B185" s="224"/>
      <c r="C185" s="339"/>
      <c r="D185" s="339"/>
      <c r="E185" s="573"/>
      <c r="F185" s="573"/>
      <c r="I185" s="31"/>
      <c r="K185" s="220"/>
    </row>
    <row r="186" spans="1:11" s="28" customFormat="1" ht="15">
      <c r="A186" s="578"/>
      <c r="B186" s="221" t="s">
        <v>257</v>
      </c>
      <c r="C186" s="570"/>
      <c r="D186" s="570"/>
      <c r="E186" s="575"/>
      <c r="F186" s="575"/>
      <c r="G186" s="42"/>
      <c r="H186" s="42"/>
      <c r="I186" s="46"/>
      <c r="J186" s="42" t="s">
        <v>109</v>
      </c>
      <c r="K186" s="43">
        <v>25</v>
      </c>
    </row>
    <row r="187" spans="1:17" s="47" customFormat="1" ht="15" customHeight="1">
      <c r="A187" s="136">
        <v>1</v>
      </c>
      <c r="B187" s="149" t="s">
        <v>7</v>
      </c>
      <c r="C187" s="44" t="s">
        <v>383</v>
      </c>
      <c r="D187" s="44" t="s">
        <v>16</v>
      </c>
      <c r="E187" s="44">
        <v>1</v>
      </c>
      <c r="F187" s="44">
        <v>3</v>
      </c>
      <c r="G187" s="44" t="s">
        <v>192</v>
      </c>
      <c r="H187" s="138" t="s">
        <v>136</v>
      </c>
      <c r="I187" s="151" t="s">
        <v>1</v>
      </c>
      <c r="J187" s="44">
        <v>2</v>
      </c>
      <c r="K187" s="44">
        <v>25</v>
      </c>
      <c r="L187" s="21"/>
      <c r="M187" s="16"/>
      <c r="N187" s="16"/>
      <c r="O187" s="16"/>
      <c r="P187" s="16"/>
      <c r="Q187" s="16"/>
    </row>
    <row r="188" spans="1:11" s="28" customFormat="1" ht="15">
      <c r="A188" s="576"/>
      <c r="B188" s="224"/>
      <c r="C188" s="339"/>
      <c r="D188" s="339"/>
      <c r="E188" s="573"/>
      <c r="F188" s="573"/>
      <c r="I188" s="31"/>
      <c r="K188" s="220"/>
    </row>
    <row r="189" spans="1:11" s="28" customFormat="1" ht="15">
      <c r="A189" s="576"/>
      <c r="B189" s="224"/>
      <c r="C189" s="339"/>
      <c r="D189" s="339"/>
      <c r="E189" s="573"/>
      <c r="F189" s="573"/>
      <c r="I189" s="31"/>
      <c r="K189" s="220"/>
    </row>
    <row r="190" spans="1:11" ht="15">
      <c r="A190" s="703" t="s">
        <v>412</v>
      </c>
      <c r="B190" s="703"/>
      <c r="C190" s="703"/>
      <c r="D190" s="703"/>
      <c r="E190" s="703"/>
      <c r="F190" s="703"/>
      <c r="G190" s="703"/>
      <c r="H190" s="703"/>
      <c r="I190" s="703"/>
      <c r="J190" s="703"/>
      <c r="K190" s="703"/>
    </row>
    <row r="191" spans="1:11" s="33" customFormat="1" ht="22.5" customHeight="1">
      <c r="A191" s="704" t="s">
        <v>116</v>
      </c>
      <c r="B191" s="704"/>
      <c r="C191" s="704"/>
      <c r="D191" s="704"/>
      <c r="E191" s="704"/>
      <c r="F191" s="704"/>
      <c r="G191" s="704"/>
      <c r="H191" s="704"/>
      <c r="I191" s="704"/>
      <c r="J191" s="704"/>
      <c r="K191" s="704"/>
    </row>
    <row r="192" spans="1:11" ht="39" customHeight="1">
      <c r="A192" s="705" t="s">
        <v>392</v>
      </c>
      <c r="B192" s="705"/>
      <c r="C192" s="705"/>
      <c r="D192" s="705"/>
      <c r="E192" s="705"/>
      <c r="F192" s="705"/>
      <c r="G192" s="705"/>
      <c r="H192" s="705"/>
      <c r="I192" s="705"/>
      <c r="J192" s="705"/>
      <c r="K192" s="705"/>
    </row>
    <row r="193" spans="1:11" ht="17.25" customHeight="1">
      <c r="A193" s="706"/>
      <c r="B193" s="706"/>
      <c r="C193" s="706"/>
      <c r="D193" s="706"/>
      <c r="E193" s="706"/>
      <c r="F193" s="706"/>
      <c r="G193" s="706"/>
      <c r="H193" s="706"/>
      <c r="I193" s="706"/>
      <c r="J193" s="706"/>
      <c r="K193" s="706"/>
    </row>
    <row r="194" spans="1:11" s="20" customFormat="1" ht="36.75" customHeight="1">
      <c r="A194" s="316" t="s">
        <v>132</v>
      </c>
      <c r="B194" s="17" t="s">
        <v>155</v>
      </c>
      <c r="C194" s="316" t="s">
        <v>131</v>
      </c>
      <c r="D194" s="316" t="s">
        <v>124</v>
      </c>
      <c r="E194" s="556" t="s">
        <v>165</v>
      </c>
      <c r="F194" s="556" t="s">
        <v>166</v>
      </c>
      <c r="G194" s="17" t="s">
        <v>130</v>
      </c>
      <c r="H194" s="17" t="s">
        <v>134</v>
      </c>
      <c r="I194" s="17" t="s">
        <v>184</v>
      </c>
      <c r="J194" s="17" t="s">
        <v>129</v>
      </c>
      <c r="K194" s="17" t="s">
        <v>188</v>
      </c>
    </row>
    <row r="195" spans="1:11" s="28" customFormat="1" ht="15">
      <c r="A195" s="576"/>
      <c r="B195" s="224"/>
      <c r="C195" s="339"/>
      <c r="D195" s="339"/>
      <c r="E195" s="573"/>
      <c r="F195" s="573"/>
      <c r="I195" s="31"/>
      <c r="K195" s="220"/>
    </row>
    <row r="196" spans="1:11" s="28" customFormat="1" ht="18.75" customHeight="1">
      <c r="A196" s="576"/>
      <c r="B196" s="224" t="s">
        <v>253</v>
      </c>
      <c r="C196" s="339"/>
      <c r="D196" s="339"/>
      <c r="E196" s="573"/>
      <c r="F196" s="573"/>
      <c r="I196" s="31"/>
      <c r="J196" s="28" t="s">
        <v>109</v>
      </c>
      <c r="K196" s="220">
        <v>55</v>
      </c>
    </row>
    <row r="197" spans="1:11" s="15" customFormat="1" ht="15">
      <c r="A197" s="136"/>
      <c r="B197" s="133" t="s">
        <v>251</v>
      </c>
      <c r="C197" s="136" t="s">
        <v>214</v>
      </c>
      <c r="D197" s="136" t="s">
        <v>249</v>
      </c>
      <c r="E197" s="136">
        <v>4</v>
      </c>
      <c r="F197" s="136">
        <v>1</v>
      </c>
      <c r="G197" s="451"/>
      <c r="H197" s="497" t="s">
        <v>314</v>
      </c>
      <c r="I197" s="151" t="s">
        <v>800</v>
      </c>
      <c r="J197" s="451">
        <v>1</v>
      </c>
      <c r="K197" s="451">
        <v>47</v>
      </c>
    </row>
    <row r="198" spans="1:11" s="15" customFormat="1" ht="15">
      <c r="A198" s="136"/>
      <c r="B198" s="133" t="s">
        <v>737</v>
      </c>
      <c r="C198" s="136" t="s">
        <v>214</v>
      </c>
      <c r="D198" s="136" t="s">
        <v>249</v>
      </c>
      <c r="E198" s="136">
        <v>1</v>
      </c>
      <c r="F198" s="136">
        <v>1</v>
      </c>
      <c r="G198" s="136"/>
      <c r="H198" s="143" t="s">
        <v>107</v>
      </c>
      <c r="I198" s="351" t="s">
        <v>840</v>
      </c>
      <c r="J198" s="44">
        <v>4</v>
      </c>
      <c r="K198" s="44">
        <v>8</v>
      </c>
    </row>
    <row r="199" spans="1:11" s="28" customFormat="1" ht="15">
      <c r="A199" s="567"/>
      <c r="B199" s="224"/>
      <c r="C199" s="339"/>
      <c r="D199" s="339"/>
      <c r="E199" s="573"/>
      <c r="F199" s="573"/>
      <c r="I199" s="31"/>
      <c r="K199" s="220"/>
    </row>
    <row r="200" spans="1:11" s="28" customFormat="1" ht="15">
      <c r="A200" s="576"/>
      <c r="B200" s="224" t="s">
        <v>254</v>
      </c>
      <c r="C200" s="339"/>
      <c r="D200" s="339"/>
      <c r="E200" s="573"/>
      <c r="F200" s="573"/>
      <c r="I200" s="31"/>
      <c r="J200" s="28" t="s">
        <v>109</v>
      </c>
      <c r="K200" s="220">
        <f>SUM(K201:K206)</f>
        <v>983</v>
      </c>
    </row>
    <row r="201" spans="1:11" s="15" customFormat="1" ht="96">
      <c r="A201" s="136">
        <v>1</v>
      </c>
      <c r="B201" s="149" t="s">
        <v>310</v>
      </c>
      <c r="C201" s="44" t="s">
        <v>214</v>
      </c>
      <c r="D201" s="44" t="s">
        <v>222</v>
      </c>
      <c r="E201" s="44">
        <v>4</v>
      </c>
      <c r="F201" s="44">
        <v>1</v>
      </c>
      <c r="G201" s="136" t="s">
        <v>186</v>
      </c>
      <c r="H201" s="497" t="s">
        <v>162</v>
      </c>
      <c r="I201" s="496" t="s">
        <v>17</v>
      </c>
      <c r="J201" s="146"/>
      <c r="K201" s="44">
        <v>899</v>
      </c>
    </row>
    <row r="202" spans="1:11" s="15" customFormat="1" ht="15">
      <c r="A202" s="136">
        <v>2</v>
      </c>
      <c r="B202" s="149" t="s">
        <v>430</v>
      </c>
      <c r="C202" s="44" t="s">
        <v>214</v>
      </c>
      <c r="D202" s="44" t="s">
        <v>222</v>
      </c>
      <c r="E202" s="44" t="s">
        <v>246</v>
      </c>
      <c r="F202" s="44"/>
      <c r="G202" s="44"/>
      <c r="H202" s="144" t="s">
        <v>159</v>
      </c>
      <c r="I202" s="151" t="s">
        <v>432</v>
      </c>
      <c r="J202" s="44">
        <v>1</v>
      </c>
      <c r="K202" s="44">
        <v>37</v>
      </c>
    </row>
    <row r="203" spans="1:11" s="15" customFormat="1" ht="15">
      <c r="A203" s="136">
        <v>3</v>
      </c>
      <c r="B203" s="149" t="s">
        <v>434</v>
      </c>
      <c r="C203" s="44" t="s">
        <v>214</v>
      </c>
      <c r="D203" s="44" t="s">
        <v>222</v>
      </c>
      <c r="E203" s="44" t="s">
        <v>246</v>
      </c>
      <c r="F203" s="44"/>
      <c r="G203" s="44"/>
      <c r="H203" s="144" t="s">
        <v>159</v>
      </c>
      <c r="I203" s="151" t="s">
        <v>432</v>
      </c>
      <c r="J203" s="44">
        <v>1</v>
      </c>
      <c r="K203" s="44">
        <v>15</v>
      </c>
    </row>
    <row r="204" spans="1:11" s="15" customFormat="1" ht="15">
      <c r="A204" s="44">
        <v>4</v>
      </c>
      <c r="B204" s="149" t="s">
        <v>815</v>
      </c>
      <c r="C204" s="44" t="s">
        <v>214</v>
      </c>
      <c r="D204" s="44" t="s">
        <v>222</v>
      </c>
      <c r="E204" s="157">
        <v>1</v>
      </c>
      <c r="F204" s="159">
        <v>1</v>
      </c>
      <c r="G204" s="44" t="s">
        <v>202</v>
      </c>
      <c r="H204" s="142" t="s">
        <v>176</v>
      </c>
      <c r="I204" s="151" t="s">
        <v>813</v>
      </c>
      <c r="J204" s="44">
        <v>2</v>
      </c>
      <c r="K204" s="44">
        <v>12</v>
      </c>
    </row>
    <row r="205" spans="1:11" s="15" customFormat="1" ht="15">
      <c r="A205" s="136"/>
      <c r="B205" s="133" t="s">
        <v>612</v>
      </c>
      <c r="C205" s="136" t="s">
        <v>214</v>
      </c>
      <c r="D205" s="136" t="s">
        <v>222</v>
      </c>
      <c r="E205" s="136">
        <v>1</v>
      </c>
      <c r="F205" s="136">
        <v>2</v>
      </c>
      <c r="G205" s="136" t="s">
        <v>734</v>
      </c>
      <c r="H205" s="143" t="s">
        <v>107</v>
      </c>
      <c r="I205" s="351" t="s">
        <v>840</v>
      </c>
      <c r="J205" s="44">
        <v>4</v>
      </c>
      <c r="K205" s="44">
        <v>12</v>
      </c>
    </row>
    <row r="206" spans="1:11" s="15" customFormat="1" ht="15">
      <c r="A206" s="44"/>
      <c r="B206" s="133" t="s">
        <v>740</v>
      </c>
      <c r="C206" s="136" t="s">
        <v>214</v>
      </c>
      <c r="D206" s="136" t="s">
        <v>222</v>
      </c>
      <c r="E206" s="136">
        <v>1</v>
      </c>
      <c r="F206" s="136">
        <v>1</v>
      </c>
      <c r="G206" s="136"/>
      <c r="H206" s="143" t="s">
        <v>107</v>
      </c>
      <c r="I206" s="351" t="s">
        <v>840</v>
      </c>
      <c r="J206" s="44">
        <v>4</v>
      </c>
      <c r="K206" s="44">
        <v>8</v>
      </c>
    </row>
    <row r="207" spans="1:11" s="28" customFormat="1" ht="18.75" customHeight="1">
      <c r="A207" s="578"/>
      <c r="B207" s="221"/>
      <c r="C207" s="570"/>
      <c r="D207" s="570"/>
      <c r="E207" s="575"/>
      <c r="F207" s="575"/>
      <c r="G207" s="42"/>
      <c r="H207" s="42"/>
      <c r="I207" s="46"/>
      <c r="J207" s="42"/>
      <c r="K207" s="43"/>
    </row>
    <row r="208" spans="1:11" ht="15">
      <c r="A208" s="703" t="s">
        <v>412</v>
      </c>
      <c r="B208" s="703"/>
      <c r="C208" s="703"/>
      <c r="D208" s="703"/>
      <c r="E208" s="703"/>
      <c r="F208" s="703"/>
      <c r="G208" s="703"/>
      <c r="H208" s="703"/>
      <c r="I208" s="703"/>
      <c r="J208" s="703"/>
      <c r="K208" s="703"/>
    </row>
    <row r="209" spans="1:11" s="33" customFormat="1" ht="22.5" customHeight="1">
      <c r="A209" s="704" t="s">
        <v>116</v>
      </c>
      <c r="B209" s="704"/>
      <c r="C209" s="704"/>
      <c r="D209" s="704"/>
      <c r="E209" s="704"/>
      <c r="F209" s="704"/>
      <c r="G209" s="704"/>
      <c r="H209" s="704"/>
      <c r="I209" s="704"/>
      <c r="J209" s="704"/>
      <c r="K209" s="704"/>
    </row>
    <row r="210" spans="1:11" ht="39" customHeight="1">
      <c r="A210" s="705" t="s">
        <v>392</v>
      </c>
      <c r="B210" s="705"/>
      <c r="C210" s="705"/>
      <c r="D210" s="705"/>
      <c r="E210" s="705"/>
      <c r="F210" s="705"/>
      <c r="G210" s="705"/>
      <c r="H210" s="705"/>
      <c r="I210" s="705"/>
      <c r="J210" s="705"/>
      <c r="K210" s="705"/>
    </row>
    <row r="211" spans="1:11" ht="17.25" customHeight="1">
      <c r="A211" s="706"/>
      <c r="B211" s="706"/>
      <c r="C211" s="706"/>
      <c r="D211" s="706"/>
      <c r="E211" s="706"/>
      <c r="F211" s="706"/>
      <c r="G211" s="706"/>
      <c r="H211" s="706"/>
      <c r="I211" s="706"/>
      <c r="J211" s="706"/>
      <c r="K211" s="706"/>
    </row>
    <row r="212" spans="1:11" s="20" customFormat="1" ht="36.75" customHeight="1">
      <c r="A212" s="316" t="s">
        <v>132</v>
      </c>
      <c r="B212" s="17" t="s">
        <v>155</v>
      </c>
      <c r="C212" s="316" t="s">
        <v>131</v>
      </c>
      <c r="D212" s="316" t="s">
        <v>124</v>
      </c>
      <c r="E212" s="556" t="s">
        <v>165</v>
      </c>
      <c r="F212" s="556" t="s">
        <v>166</v>
      </c>
      <c r="G212" s="17" t="s">
        <v>130</v>
      </c>
      <c r="H212" s="17" t="s">
        <v>134</v>
      </c>
      <c r="I212" s="17" t="s">
        <v>184</v>
      </c>
      <c r="J212" s="17" t="s">
        <v>129</v>
      </c>
      <c r="K212" s="17" t="s">
        <v>188</v>
      </c>
    </row>
    <row r="213" spans="1:11" s="28" customFormat="1" ht="15">
      <c r="A213" s="576"/>
      <c r="B213" s="224"/>
      <c r="C213" s="339"/>
      <c r="D213" s="339"/>
      <c r="E213" s="573"/>
      <c r="F213" s="573"/>
      <c r="I213" s="31"/>
      <c r="K213" s="220"/>
    </row>
    <row r="214" spans="1:11" s="28" customFormat="1" ht="15">
      <c r="A214" s="578"/>
      <c r="B214" s="221" t="s">
        <v>363</v>
      </c>
      <c r="C214" s="570"/>
      <c r="D214" s="570"/>
      <c r="E214" s="575"/>
      <c r="F214" s="575"/>
      <c r="G214" s="42"/>
      <c r="H214" s="42"/>
      <c r="I214" s="46"/>
      <c r="J214" s="42" t="s">
        <v>109</v>
      </c>
      <c r="K214" s="43">
        <f>SUM(K215:K219)</f>
        <v>141</v>
      </c>
    </row>
    <row r="215" spans="1:11" s="15" customFormat="1" ht="15">
      <c r="A215" s="136">
        <v>1</v>
      </c>
      <c r="B215" s="149" t="s">
        <v>338</v>
      </c>
      <c r="C215" s="44" t="s">
        <v>178</v>
      </c>
      <c r="D215" s="44" t="s">
        <v>274</v>
      </c>
      <c r="E215" s="157">
        <v>4</v>
      </c>
      <c r="F215" s="159">
        <v>6</v>
      </c>
      <c r="G215" s="44" t="s">
        <v>202</v>
      </c>
      <c r="H215" s="498" t="s">
        <v>311</v>
      </c>
      <c r="I215" s="351" t="s">
        <v>838</v>
      </c>
      <c r="J215" s="44">
        <v>2</v>
      </c>
      <c r="K215" s="44">
        <v>69</v>
      </c>
    </row>
    <row r="216" spans="1:11" s="15" customFormat="1" ht="15">
      <c r="A216" s="136">
        <v>2</v>
      </c>
      <c r="B216" s="307" t="s">
        <v>360</v>
      </c>
      <c r="C216" s="44" t="s">
        <v>178</v>
      </c>
      <c r="D216" s="553" t="s">
        <v>274</v>
      </c>
      <c r="E216" s="560">
        <v>2</v>
      </c>
      <c r="F216" s="560">
        <v>6</v>
      </c>
      <c r="G216" s="44" t="s">
        <v>185</v>
      </c>
      <c r="H216" s="142" t="s">
        <v>176</v>
      </c>
      <c r="I216" s="151" t="s">
        <v>818</v>
      </c>
      <c r="J216" s="147">
        <v>3</v>
      </c>
      <c r="K216" s="147">
        <v>34</v>
      </c>
    </row>
    <row r="217" spans="1:11" s="15" customFormat="1" ht="15">
      <c r="A217" s="136">
        <v>3</v>
      </c>
      <c r="B217" s="138" t="s">
        <v>237</v>
      </c>
      <c r="C217" s="44" t="s">
        <v>178</v>
      </c>
      <c r="D217" s="136" t="s">
        <v>274</v>
      </c>
      <c r="E217" s="137">
        <v>4</v>
      </c>
      <c r="F217" s="137">
        <v>6</v>
      </c>
      <c r="G217" s="136"/>
      <c r="H217" s="143" t="s">
        <v>248</v>
      </c>
      <c r="I217" s="151" t="s">
        <v>836</v>
      </c>
      <c r="J217" s="44">
        <v>1</v>
      </c>
      <c r="K217" s="44">
        <v>18</v>
      </c>
    </row>
    <row r="218" spans="1:11" s="15" customFormat="1" ht="15">
      <c r="A218" s="44">
        <v>4</v>
      </c>
      <c r="B218" s="133" t="s">
        <v>500</v>
      </c>
      <c r="C218" s="44" t="s">
        <v>178</v>
      </c>
      <c r="D218" s="136" t="s">
        <v>274</v>
      </c>
      <c r="E218" s="154"/>
      <c r="F218" s="166"/>
      <c r="G218" s="136"/>
      <c r="H218" s="497" t="s">
        <v>142</v>
      </c>
      <c r="I218" s="351" t="s">
        <v>501</v>
      </c>
      <c r="J218" s="147">
        <v>3</v>
      </c>
      <c r="K218" s="147">
        <v>15</v>
      </c>
    </row>
    <row r="219" spans="1:11" s="15" customFormat="1" ht="15">
      <c r="A219" s="136">
        <v>5</v>
      </c>
      <c r="B219" s="133" t="s">
        <v>820</v>
      </c>
      <c r="C219" s="44" t="s">
        <v>178</v>
      </c>
      <c r="D219" s="136" t="s">
        <v>274</v>
      </c>
      <c r="E219" s="154">
        <v>2</v>
      </c>
      <c r="F219" s="166">
        <v>1</v>
      </c>
      <c r="G219" s="136"/>
      <c r="H219" s="144" t="s">
        <v>823</v>
      </c>
      <c r="I219" s="144" t="s">
        <v>826</v>
      </c>
      <c r="J219" s="44">
        <v>6</v>
      </c>
      <c r="K219" s="44">
        <v>5</v>
      </c>
    </row>
    <row r="220" spans="1:11" s="20" customFormat="1" ht="15">
      <c r="A220" s="576"/>
      <c r="B220" s="224"/>
      <c r="C220" s="339"/>
      <c r="D220" s="339"/>
      <c r="E220" s="573"/>
      <c r="F220" s="573"/>
      <c r="G220" s="28"/>
      <c r="H220" s="28"/>
      <c r="I220" s="31"/>
      <c r="J220" s="28"/>
      <c r="K220" s="220"/>
    </row>
    <row r="221" spans="1:11" s="28" customFormat="1" ht="15">
      <c r="A221" s="576"/>
      <c r="B221" s="224" t="s">
        <v>390</v>
      </c>
      <c r="C221" s="339"/>
      <c r="D221" s="339"/>
      <c r="E221" s="573"/>
      <c r="F221" s="573"/>
      <c r="I221" s="31"/>
      <c r="J221" s="28" t="s">
        <v>109</v>
      </c>
      <c r="K221" s="220">
        <f>SUM(K222:K225)</f>
        <v>91</v>
      </c>
    </row>
    <row r="222" spans="1:11" s="15" customFormat="1" ht="15">
      <c r="A222" s="136">
        <v>1</v>
      </c>
      <c r="B222" s="149" t="s">
        <v>444</v>
      </c>
      <c r="C222" s="44" t="s">
        <v>178</v>
      </c>
      <c r="D222" s="44" t="s">
        <v>150</v>
      </c>
      <c r="E222" s="44" t="s">
        <v>246</v>
      </c>
      <c r="F222" s="44">
        <v>2</v>
      </c>
      <c r="G222" s="44" t="s">
        <v>186</v>
      </c>
      <c r="H222" s="497" t="s">
        <v>136</v>
      </c>
      <c r="I222" s="334" t="s">
        <v>446</v>
      </c>
      <c r="J222" s="44">
        <v>1</v>
      </c>
      <c r="K222" s="44">
        <v>47</v>
      </c>
    </row>
    <row r="223" spans="1:18" s="47" customFormat="1" ht="15">
      <c r="A223" s="136">
        <v>2</v>
      </c>
      <c r="B223" s="151" t="s">
        <v>90</v>
      </c>
      <c r="C223" s="44" t="s">
        <v>178</v>
      </c>
      <c r="D223" s="552" t="s">
        <v>150</v>
      </c>
      <c r="E223" s="559">
        <v>3</v>
      </c>
      <c r="F223" s="559">
        <v>1</v>
      </c>
      <c r="G223" s="44"/>
      <c r="H223" s="497" t="s">
        <v>127</v>
      </c>
      <c r="I223" s="454" t="s">
        <v>475</v>
      </c>
      <c r="J223" s="44">
        <v>3</v>
      </c>
      <c r="K223" s="44">
        <v>22</v>
      </c>
      <c r="L223" s="16"/>
      <c r="M223" s="16"/>
      <c r="N223" s="16"/>
      <c r="O223" s="16"/>
      <c r="P223" s="16"/>
      <c r="Q223" s="16"/>
      <c r="R223" s="16"/>
    </row>
    <row r="224" spans="1:11" s="15" customFormat="1" ht="15">
      <c r="A224" s="136">
        <v>3</v>
      </c>
      <c r="B224" s="133" t="s">
        <v>842</v>
      </c>
      <c r="C224" s="44" t="s">
        <v>178</v>
      </c>
      <c r="D224" s="136" t="s">
        <v>150</v>
      </c>
      <c r="E224" s="136">
        <v>1</v>
      </c>
      <c r="F224" s="136"/>
      <c r="G224" s="136" t="s">
        <v>192</v>
      </c>
      <c r="H224" s="143" t="s">
        <v>614</v>
      </c>
      <c r="I224" s="351" t="s">
        <v>347</v>
      </c>
      <c r="J224" s="44">
        <v>6</v>
      </c>
      <c r="K224" s="44">
        <v>4</v>
      </c>
    </row>
    <row r="225" spans="1:17" s="47" customFormat="1" ht="15">
      <c r="A225" s="44">
        <v>4</v>
      </c>
      <c r="B225" s="149" t="s">
        <v>860</v>
      </c>
      <c r="C225" s="550" t="s">
        <v>178</v>
      </c>
      <c r="D225" s="136" t="s">
        <v>150</v>
      </c>
      <c r="E225" s="550">
        <v>4</v>
      </c>
      <c r="F225" s="558" t="s">
        <v>861</v>
      </c>
      <c r="G225" s="44"/>
      <c r="H225" s="138" t="s">
        <v>136</v>
      </c>
      <c r="I225" s="151" t="s">
        <v>858</v>
      </c>
      <c r="J225" s="44">
        <v>4</v>
      </c>
      <c r="K225" s="44">
        <v>18</v>
      </c>
      <c r="L225" s="15"/>
      <c r="M225" s="15"/>
      <c r="N225" s="15"/>
      <c r="O225" s="15"/>
      <c r="P225" s="15"/>
      <c r="Q225" s="16"/>
    </row>
    <row r="226" spans="1:11" s="30" customFormat="1" ht="15">
      <c r="A226" s="55"/>
      <c r="C226" s="572"/>
      <c r="D226" s="572"/>
      <c r="E226" s="472"/>
      <c r="F226" s="472"/>
      <c r="G226" s="32"/>
      <c r="I226" s="31"/>
      <c r="J226" s="31"/>
      <c r="K226" s="31"/>
    </row>
    <row r="227" spans="1:11" ht="15">
      <c r="A227" s="703" t="s">
        <v>412</v>
      </c>
      <c r="B227" s="703"/>
      <c r="C227" s="703"/>
      <c r="D227" s="703"/>
      <c r="E227" s="703"/>
      <c r="F227" s="703"/>
      <c r="G227" s="703"/>
      <c r="H227" s="703"/>
      <c r="I227" s="703"/>
      <c r="J227" s="703"/>
      <c r="K227" s="703"/>
    </row>
    <row r="228" spans="1:11" s="33" customFormat="1" ht="22.5" customHeight="1">
      <c r="A228" s="704" t="s">
        <v>116</v>
      </c>
      <c r="B228" s="704"/>
      <c r="C228" s="704"/>
      <c r="D228" s="704"/>
      <c r="E228" s="704"/>
      <c r="F228" s="704"/>
      <c r="G228" s="704"/>
      <c r="H228" s="704"/>
      <c r="I228" s="704"/>
      <c r="J228" s="704"/>
      <c r="K228" s="704"/>
    </row>
    <row r="229" spans="1:11" ht="39" customHeight="1">
      <c r="A229" s="705" t="s">
        <v>392</v>
      </c>
      <c r="B229" s="705"/>
      <c r="C229" s="705"/>
      <c r="D229" s="705"/>
      <c r="E229" s="705"/>
      <c r="F229" s="705"/>
      <c r="G229" s="705"/>
      <c r="H229" s="705"/>
      <c r="I229" s="705"/>
      <c r="J229" s="705"/>
      <c r="K229" s="705"/>
    </row>
    <row r="230" spans="1:11" ht="17.25" customHeight="1">
      <c r="A230" s="706"/>
      <c r="B230" s="706"/>
      <c r="C230" s="706"/>
      <c r="D230" s="706"/>
      <c r="E230" s="706"/>
      <c r="F230" s="706"/>
      <c r="G230" s="706"/>
      <c r="H230" s="706"/>
      <c r="I230" s="706"/>
      <c r="J230" s="706"/>
      <c r="K230" s="706"/>
    </row>
    <row r="231" spans="1:11" s="20" customFormat="1" ht="36.75" customHeight="1">
      <c r="A231" s="316" t="s">
        <v>132</v>
      </c>
      <c r="B231" s="17" t="s">
        <v>155</v>
      </c>
      <c r="C231" s="316" t="s">
        <v>131</v>
      </c>
      <c r="D231" s="316" t="s">
        <v>124</v>
      </c>
      <c r="E231" s="556" t="s">
        <v>165</v>
      </c>
      <c r="F231" s="556" t="s">
        <v>166</v>
      </c>
      <c r="G231" s="17" t="s">
        <v>130</v>
      </c>
      <c r="H231" s="17" t="s">
        <v>134</v>
      </c>
      <c r="I231" s="17" t="s">
        <v>184</v>
      </c>
      <c r="J231" s="17" t="s">
        <v>129</v>
      </c>
      <c r="K231" s="17" t="s">
        <v>188</v>
      </c>
    </row>
    <row r="232" spans="1:11" s="28" customFormat="1" ht="15">
      <c r="A232" s="576"/>
      <c r="B232" s="224"/>
      <c r="C232" s="339"/>
      <c r="D232" s="339"/>
      <c r="E232" s="573"/>
      <c r="F232" s="573"/>
      <c r="I232" s="31"/>
      <c r="K232" s="220"/>
    </row>
    <row r="233" spans="1:11" s="28" customFormat="1" ht="15">
      <c r="A233" s="576"/>
      <c r="B233" s="224" t="s">
        <v>0</v>
      </c>
      <c r="C233" s="339"/>
      <c r="D233" s="339"/>
      <c r="E233" s="573"/>
      <c r="F233" s="573"/>
      <c r="I233" s="31"/>
      <c r="J233" s="28" t="s">
        <v>109</v>
      </c>
      <c r="K233" s="220">
        <f>SUM(K234:K237)</f>
        <v>61</v>
      </c>
    </row>
    <row r="234" spans="1:11" s="47" customFormat="1" ht="15">
      <c r="A234" s="136">
        <v>1</v>
      </c>
      <c r="B234" s="149" t="s">
        <v>727</v>
      </c>
      <c r="C234" s="44" t="s">
        <v>376</v>
      </c>
      <c r="D234" s="44" t="s">
        <v>346</v>
      </c>
      <c r="E234" s="44">
        <v>3</v>
      </c>
      <c r="F234" s="44">
        <v>2</v>
      </c>
      <c r="G234" s="44"/>
      <c r="H234" s="454" t="s">
        <v>88</v>
      </c>
      <c r="I234" s="499" t="s">
        <v>550</v>
      </c>
      <c r="J234" s="147" t="s">
        <v>778</v>
      </c>
      <c r="K234" s="44">
        <v>23</v>
      </c>
    </row>
    <row r="235" spans="1:11" s="15" customFormat="1" ht="15">
      <c r="A235" s="136">
        <v>2</v>
      </c>
      <c r="B235" s="133" t="s">
        <v>355</v>
      </c>
      <c r="C235" s="44" t="s">
        <v>376</v>
      </c>
      <c r="D235" s="136" t="s">
        <v>346</v>
      </c>
      <c r="E235" s="154">
        <v>1</v>
      </c>
      <c r="F235" s="166">
        <v>1</v>
      </c>
      <c r="G235" s="451"/>
      <c r="H235" s="497" t="s">
        <v>314</v>
      </c>
      <c r="I235" s="151" t="s">
        <v>800</v>
      </c>
      <c r="J235" s="451">
        <v>2</v>
      </c>
      <c r="K235" s="451">
        <v>22</v>
      </c>
    </row>
    <row r="236" spans="1:11" s="15" customFormat="1" ht="15">
      <c r="A236" s="136">
        <v>3</v>
      </c>
      <c r="B236" s="133" t="s">
        <v>746</v>
      </c>
      <c r="C236" s="136" t="s">
        <v>376</v>
      </c>
      <c r="D236" s="136" t="s">
        <v>346</v>
      </c>
      <c r="E236" s="136">
        <v>2</v>
      </c>
      <c r="F236" s="136">
        <v>1</v>
      </c>
      <c r="G236" s="136" t="s">
        <v>734</v>
      </c>
      <c r="H236" s="143" t="s">
        <v>107</v>
      </c>
      <c r="I236" s="351" t="s">
        <v>840</v>
      </c>
      <c r="J236" s="44">
        <v>4</v>
      </c>
      <c r="K236" s="44">
        <v>8</v>
      </c>
    </row>
    <row r="237" spans="1:11" s="15" customFormat="1" ht="15">
      <c r="A237" s="44">
        <v>4</v>
      </c>
      <c r="B237" s="133" t="s">
        <v>102</v>
      </c>
      <c r="C237" s="136" t="s">
        <v>376</v>
      </c>
      <c r="D237" s="136" t="s">
        <v>346</v>
      </c>
      <c r="E237" s="136">
        <v>4</v>
      </c>
      <c r="F237" s="136">
        <v>1</v>
      </c>
      <c r="G237" s="136" t="s">
        <v>202</v>
      </c>
      <c r="H237" s="143" t="s">
        <v>107</v>
      </c>
      <c r="I237" s="351" t="s">
        <v>840</v>
      </c>
      <c r="J237" s="44">
        <v>4</v>
      </c>
      <c r="K237" s="44">
        <v>8</v>
      </c>
    </row>
    <row r="238" spans="1:11" s="28" customFormat="1" ht="15">
      <c r="A238" s="576"/>
      <c r="B238" s="224"/>
      <c r="C238" s="339"/>
      <c r="D238" s="339"/>
      <c r="E238" s="573"/>
      <c r="F238" s="573"/>
      <c r="I238" s="31"/>
      <c r="K238" s="220"/>
    </row>
    <row r="239" spans="1:11" s="218" customFormat="1" ht="15">
      <c r="A239" s="565"/>
      <c r="B239" s="223" t="s">
        <v>156</v>
      </c>
      <c r="C239" s="561"/>
      <c r="D239" s="555"/>
      <c r="E239" s="561"/>
      <c r="F239" s="562"/>
      <c r="I239" s="223" t="s">
        <v>203</v>
      </c>
      <c r="J239" s="223"/>
      <c r="K239" s="21"/>
    </row>
    <row r="240" spans="1:11" s="218" customFormat="1" ht="15">
      <c r="A240" s="565"/>
      <c r="B240" s="223"/>
      <c r="C240" s="561"/>
      <c r="D240" s="555"/>
      <c r="E240" s="561"/>
      <c r="F240" s="562"/>
      <c r="I240" s="223"/>
      <c r="J240" s="223"/>
      <c r="K240" s="21"/>
    </row>
    <row r="241" spans="1:11" s="28" customFormat="1" ht="15">
      <c r="A241" s="576"/>
      <c r="B241" s="224"/>
      <c r="C241" s="339"/>
      <c r="D241" s="339"/>
      <c r="E241" s="573"/>
      <c r="F241" s="573"/>
      <c r="I241" s="31"/>
      <c r="K241" s="220"/>
    </row>
  </sheetData>
  <sheetProtection/>
  <mergeCells count="48">
    <mergeCell ref="A1:K1"/>
    <mergeCell ref="A2:K2"/>
    <mergeCell ref="A4:K4"/>
    <mergeCell ref="A3:K3"/>
    <mergeCell ref="A27:K27"/>
    <mergeCell ref="A28:K28"/>
    <mergeCell ref="A29:K29"/>
    <mergeCell ref="A30:K30"/>
    <mergeCell ref="A49:K49"/>
    <mergeCell ref="A50:K50"/>
    <mergeCell ref="A51:K51"/>
    <mergeCell ref="A52:K52"/>
    <mergeCell ref="A67:K67"/>
    <mergeCell ref="A68:K68"/>
    <mergeCell ref="A69:K69"/>
    <mergeCell ref="A70:K70"/>
    <mergeCell ref="A88:K88"/>
    <mergeCell ref="A89:K89"/>
    <mergeCell ref="A90:K90"/>
    <mergeCell ref="A91:K91"/>
    <mergeCell ref="A104:K104"/>
    <mergeCell ref="A105:K105"/>
    <mergeCell ref="A106:K106"/>
    <mergeCell ref="A107:K107"/>
    <mergeCell ref="A122:K122"/>
    <mergeCell ref="A123:K123"/>
    <mergeCell ref="A124:K124"/>
    <mergeCell ref="A125:K125"/>
    <mergeCell ref="A146:K146"/>
    <mergeCell ref="A147:K147"/>
    <mergeCell ref="A148:K148"/>
    <mergeCell ref="A149:K149"/>
    <mergeCell ref="A161:K161"/>
    <mergeCell ref="A162:K162"/>
    <mergeCell ref="A163:K163"/>
    <mergeCell ref="A164:K164"/>
    <mergeCell ref="A190:K190"/>
    <mergeCell ref="A191:K191"/>
    <mergeCell ref="A192:K192"/>
    <mergeCell ref="A193:K193"/>
    <mergeCell ref="A208:K208"/>
    <mergeCell ref="A209:K209"/>
    <mergeCell ref="A210:K210"/>
    <mergeCell ref="A211:K211"/>
    <mergeCell ref="A227:K227"/>
    <mergeCell ref="A228:K228"/>
    <mergeCell ref="A229:K229"/>
    <mergeCell ref="A230:K230"/>
  </mergeCells>
  <printOptions horizontalCentered="1"/>
  <pageMargins left="0.3937007874015748" right="0.3937007874015748" top="0.39" bottom="0.58" header="0.24" footer="0.2"/>
  <pageSetup fitToHeight="11" horizontalDpi="600" verticalDpi="600" orientation="landscape" paperSize="9" r:id="rId1"/>
  <headerFooter alignWithMargins="0">
    <oddFooter>&amp;LВиконавець: Пархоменко В.К.
Файл: &amp;F Лист: &amp;A&amp;CСтор &amp;P із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="140" zoomScaleNormal="140" zoomScalePageLayoutView="0" workbookViewId="0" topLeftCell="A16">
      <selection activeCell="B23" sqref="B23"/>
    </sheetView>
  </sheetViews>
  <sheetFormatPr defaultColWidth="9.00390625" defaultRowHeight="12.75"/>
  <cols>
    <col min="1" max="1" width="7.00390625" style="33" customWidth="1"/>
    <col min="2" max="2" width="63.00390625" style="33" customWidth="1"/>
    <col min="3" max="4" width="10.125" style="33" customWidth="1"/>
    <col min="5" max="16384" width="9.125" style="210" customWidth="1"/>
  </cols>
  <sheetData>
    <row r="1" spans="1:11" ht="18">
      <c r="A1" s="701" t="s">
        <v>30</v>
      </c>
      <c r="B1" s="701"/>
      <c r="C1" s="701"/>
      <c r="D1" s="701"/>
      <c r="F1" s="33"/>
      <c r="G1" s="33"/>
      <c r="H1" s="33"/>
      <c r="I1" s="33"/>
      <c r="J1" s="33"/>
      <c r="K1" s="33"/>
    </row>
    <row r="2" spans="1:9" s="33" customFormat="1" ht="43.5" customHeight="1">
      <c r="A2" s="702" t="s">
        <v>395</v>
      </c>
      <c r="B2" s="702"/>
      <c r="C2" s="702"/>
      <c r="D2" s="702"/>
      <c r="E2" s="209"/>
      <c r="F2" s="209"/>
      <c r="G2" s="209"/>
      <c r="I2" s="209"/>
    </row>
    <row r="3" ht="22.5" customHeight="1"/>
    <row r="4" spans="1:4" ht="73.5" customHeight="1" thickBot="1">
      <c r="A4" s="310" t="s">
        <v>410</v>
      </c>
      <c r="B4" s="211" t="s">
        <v>145</v>
      </c>
      <c r="C4" s="212" t="s">
        <v>188</v>
      </c>
      <c r="D4" s="211" t="s">
        <v>129</v>
      </c>
    </row>
    <row r="5" spans="1:4" ht="42" customHeight="1" thickTop="1">
      <c r="A5" s="25">
        <v>1</v>
      </c>
      <c r="B5" s="213" t="s">
        <v>139</v>
      </c>
      <c r="C5" s="25">
        <f>SUM(ННІ_роб!K7)</f>
        <v>6038</v>
      </c>
      <c r="D5" s="214">
        <v>1</v>
      </c>
    </row>
    <row r="6" spans="1:4" ht="42" customHeight="1">
      <c r="A6" s="25">
        <v>2</v>
      </c>
      <c r="B6" s="213" t="s">
        <v>856</v>
      </c>
      <c r="C6" s="25">
        <f>SUM(ННІ_роб!K41)</f>
        <v>4709</v>
      </c>
      <c r="D6" s="214">
        <v>2</v>
      </c>
    </row>
    <row r="7" spans="1:4" ht="42" customHeight="1">
      <c r="A7" s="25">
        <v>3</v>
      </c>
      <c r="B7" s="213" t="s">
        <v>111</v>
      </c>
      <c r="C7" s="25">
        <f>SUM(ННІ_роб!K53)</f>
        <v>3118</v>
      </c>
      <c r="D7" s="214">
        <v>3</v>
      </c>
    </row>
    <row r="8" spans="1:4" ht="42" customHeight="1">
      <c r="A8" s="24">
        <v>11</v>
      </c>
      <c r="B8" s="213" t="s">
        <v>115</v>
      </c>
      <c r="C8" s="25">
        <f>SUM(ННІ_роб!K69)</f>
        <v>2213</v>
      </c>
      <c r="D8" s="214">
        <v>4</v>
      </c>
    </row>
    <row r="9" spans="1:4" ht="42" customHeight="1">
      <c r="A9" s="24">
        <v>8</v>
      </c>
      <c r="B9" s="213" t="s">
        <v>112</v>
      </c>
      <c r="C9" s="25">
        <f>SUM(ННІ_роб!K78)</f>
        <v>1038</v>
      </c>
      <c r="D9" s="214">
        <v>5</v>
      </c>
    </row>
    <row r="10" spans="1:4" ht="42" customHeight="1">
      <c r="A10" s="24">
        <v>5</v>
      </c>
      <c r="B10" s="215" t="s">
        <v>377</v>
      </c>
      <c r="C10" s="24">
        <f>SUM(ННІ_роб!K88)</f>
        <v>781</v>
      </c>
      <c r="D10" s="214">
        <v>6</v>
      </c>
    </row>
    <row r="11" spans="1:4" ht="42" customHeight="1">
      <c r="A11" s="24">
        <v>6</v>
      </c>
      <c r="B11" s="213" t="s">
        <v>113</v>
      </c>
      <c r="C11" s="25">
        <f>SUM(ННІ_роб!K104)</f>
        <v>423</v>
      </c>
      <c r="D11" s="214">
        <v>7</v>
      </c>
    </row>
    <row r="12" spans="1:4" ht="42" customHeight="1">
      <c r="A12" s="25">
        <v>9</v>
      </c>
      <c r="B12" s="213" t="s">
        <v>211</v>
      </c>
      <c r="C12" s="25">
        <f>SUM(ННІ_роб!K116)</f>
        <v>390</v>
      </c>
      <c r="D12" s="214">
        <v>8</v>
      </c>
    </row>
    <row r="13" spans="1:4" ht="42" customHeight="1">
      <c r="A13" s="25">
        <v>4</v>
      </c>
      <c r="B13" s="213" t="s">
        <v>110</v>
      </c>
      <c r="C13" s="25">
        <f>SUM(ННІ_роб!K131)</f>
        <v>232</v>
      </c>
      <c r="D13" s="214">
        <v>9</v>
      </c>
    </row>
    <row r="14" spans="1:4" ht="42" customHeight="1">
      <c r="A14" s="24">
        <v>10</v>
      </c>
      <c r="B14" s="213" t="s">
        <v>114</v>
      </c>
      <c r="C14" s="25">
        <f>SUM(ННІ_роб!K142)</f>
        <v>106</v>
      </c>
      <c r="D14" s="214">
        <v>10</v>
      </c>
    </row>
    <row r="15" spans="1:4" ht="42" customHeight="1">
      <c r="A15" s="24">
        <v>7</v>
      </c>
      <c r="B15" s="213" t="s">
        <v>857</v>
      </c>
      <c r="C15" s="25">
        <f>SUM(ННІ_роб!K150)</f>
        <v>61</v>
      </c>
      <c r="D15" s="214">
        <v>11</v>
      </c>
    </row>
    <row r="16" spans="1:4" s="217" customFormat="1" ht="15.75" customHeight="1">
      <c r="A16" s="33"/>
      <c r="B16" s="33"/>
      <c r="C16" s="33"/>
      <c r="D16" s="33"/>
    </row>
    <row r="17" spans="1:4" ht="27.75" customHeight="1">
      <c r="A17" s="34" t="s">
        <v>373</v>
      </c>
      <c r="C17" s="34"/>
      <c r="D17" s="34"/>
    </row>
    <row r="18" ht="20.25" customHeight="1">
      <c r="A18" s="34" t="s">
        <v>374</v>
      </c>
    </row>
    <row r="20" spans="1:5" s="265" customFormat="1" ht="18">
      <c r="A20" s="275" t="s">
        <v>397</v>
      </c>
      <c r="C20" s="256"/>
      <c r="D20" s="257"/>
      <c r="E20" s="256"/>
    </row>
    <row r="21" spans="1:5" s="265" customFormat="1" ht="18">
      <c r="A21" s="257" t="s">
        <v>37</v>
      </c>
      <c r="C21" s="256"/>
      <c r="D21" s="257"/>
      <c r="E21" s="256"/>
    </row>
  </sheetData>
  <sheetProtection/>
  <mergeCells count="2">
    <mergeCell ref="A2:D2"/>
    <mergeCell ref="A1:D1"/>
  </mergeCells>
  <printOptions horizontalCentered="1"/>
  <pageMargins left="0.7086614173228347" right="0.4330708661417323" top="0.62" bottom="0.78" header="0.2362204724409449" footer="0.2"/>
  <pageSetup horizontalDpi="600" verticalDpi="600" orientation="portrait" paperSize="9" r:id="rId1"/>
  <headerFooter alignWithMargins="0">
    <oddFooter>&amp;L&amp;"Times New Roman,обычный"Виконавець: В.Пархоменко
файл          :&amp;F Лист: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zoomScale="160" zoomScaleNormal="160" zoomScalePageLayoutView="0" workbookViewId="0" topLeftCell="A31">
      <selection activeCell="A1" sqref="A1:J1"/>
    </sheetView>
  </sheetViews>
  <sheetFormatPr defaultColWidth="9.00390625" defaultRowHeight="12.75"/>
  <cols>
    <col min="1" max="1" width="4.50390625" style="19" customWidth="1"/>
    <col min="2" max="2" width="24.50390625" style="21" customWidth="1"/>
    <col min="3" max="3" width="7.50390625" style="547" customWidth="1"/>
    <col min="4" max="4" width="9.00390625" style="547" customWidth="1"/>
    <col min="5" max="6" width="3.625" style="547" customWidth="1"/>
    <col min="7" max="7" width="9.00390625" style="547" customWidth="1"/>
    <col min="8" max="8" width="17.00390625" style="565" customWidth="1"/>
    <col min="9" max="9" width="48.125" style="547" customWidth="1"/>
    <col min="10" max="10" width="7.875" style="22" customWidth="1"/>
    <col min="11" max="11" width="9.125" style="514" customWidth="1"/>
    <col min="12" max="16384" width="9.125" style="21" customWidth="1"/>
  </cols>
  <sheetData>
    <row r="1" spans="1:11" s="33" customFormat="1" ht="18">
      <c r="A1" s="701" t="s">
        <v>30</v>
      </c>
      <c r="B1" s="701"/>
      <c r="C1" s="701"/>
      <c r="D1" s="701"/>
      <c r="E1" s="701"/>
      <c r="F1" s="701"/>
      <c r="G1" s="701"/>
      <c r="H1" s="701"/>
      <c r="I1" s="701"/>
      <c r="J1" s="701"/>
      <c r="K1" s="512"/>
    </row>
    <row r="2" spans="1:11" s="219" customFormat="1" ht="26.25" customHeight="1">
      <c r="A2" s="707" t="s">
        <v>391</v>
      </c>
      <c r="B2" s="707"/>
      <c r="C2" s="707"/>
      <c r="D2" s="707"/>
      <c r="E2" s="707"/>
      <c r="F2" s="707"/>
      <c r="G2" s="707"/>
      <c r="H2" s="707"/>
      <c r="I2" s="707"/>
      <c r="J2" s="707"/>
      <c r="K2" s="513"/>
    </row>
    <row r="3" spans="1:10" ht="60" customHeight="1">
      <c r="A3" s="708" t="s">
        <v>411</v>
      </c>
      <c r="B3" s="708"/>
      <c r="C3" s="708"/>
      <c r="D3" s="708"/>
      <c r="E3" s="708"/>
      <c r="F3" s="708"/>
      <c r="G3" s="708"/>
      <c r="H3" s="708"/>
      <c r="I3" s="708"/>
      <c r="J3" s="708"/>
    </row>
    <row r="4" spans="1:10" ht="21.75" customHeight="1">
      <c r="A4" s="709"/>
      <c r="B4" s="709"/>
      <c r="C4" s="709"/>
      <c r="D4" s="709"/>
      <c r="E4" s="709"/>
      <c r="F4" s="709"/>
      <c r="G4" s="709"/>
      <c r="H4" s="709"/>
      <c r="I4" s="709"/>
      <c r="J4" s="709"/>
    </row>
    <row r="5" spans="1:11" s="20" customFormat="1" ht="42.75" customHeight="1">
      <c r="A5" s="17" t="s">
        <v>132</v>
      </c>
      <c r="B5" s="17" t="s">
        <v>155</v>
      </c>
      <c r="C5" s="316" t="s">
        <v>131</v>
      </c>
      <c r="D5" s="316" t="s">
        <v>135</v>
      </c>
      <c r="E5" s="556" t="s">
        <v>165</v>
      </c>
      <c r="F5" s="556" t="s">
        <v>166</v>
      </c>
      <c r="G5" s="316" t="s">
        <v>101</v>
      </c>
      <c r="H5" s="316" t="s">
        <v>134</v>
      </c>
      <c r="I5" s="316" t="s">
        <v>184</v>
      </c>
      <c r="J5" s="17" t="s">
        <v>129</v>
      </c>
      <c r="K5" s="564" t="s">
        <v>188</v>
      </c>
    </row>
    <row r="6" spans="10:11" ht="15">
      <c r="J6" s="20"/>
      <c r="K6" s="515"/>
    </row>
    <row r="7" spans="1:11" s="26" customFormat="1" ht="21">
      <c r="A7" s="207">
        <v>1</v>
      </c>
      <c r="B7" s="206" t="s">
        <v>366</v>
      </c>
      <c r="C7" s="548"/>
      <c r="D7" s="548"/>
      <c r="E7" s="557"/>
      <c r="F7" s="557"/>
      <c r="G7" s="548"/>
      <c r="H7" s="548"/>
      <c r="I7" s="548"/>
      <c r="J7" s="523" t="s">
        <v>109</v>
      </c>
      <c r="K7" s="516">
        <f>SUM(K8:K39)</f>
        <v>6038</v>
      </c>
    </row>
    <row r="8" spans="1:11" s="47" customFormat="1" ht="41.25">
      <c r="A8" s="451">
        <v>1</v>
      </c>
      <c r="B8" s="133" t="s">
        <v>300</v>
      </c>
      <c r="C8" s="44" t="s">
        <v>180</v>
      </c>
      <c r="D8" s="136" t="s">
        <v>231</v>
      </c>
      <c r="E8" s="157" t="s">
        <v>246</v>
      </c>
      <c r="F8" s="166" t="s">
        <v>247</v>
      </c>
      <c r="G8" s="136" t="s">
        <v>185</v>
      </c>
      <c r="H8" s="144" t="s">
        <v>127</v>
      </c>
      <c r="I8" s="494" t="s">
        <v>67</v>
      </c>
      <c r="J8" s="155"/>
      <c r="K8" s="44">
        <v>1799</v>
      </c>
    </row>
    <row r="9" spans="1:11" s="15" customFormat="1" ht="139.5" customHeight="1">
      <c r="A9" s="44">
        <v>2</v>
      </c>
      <c r="B9" s="149" t="s">
        <v>221</v>
      </c>
      <c r="C9" s="44" t="s">
        <v>180</v>
      </c>
      <c r="D9" s="136" t="s">
        <v>231</v>
      </c>
      <c r="E9" s="157" t="s">
        <v>629</v>
      </c>
      <c r="F9" s="159">
        <v>1</v>
      </c>
      <c r="G9" s="44" t="s">
        <v>120</v>
      </c>
      <c r="H9" s="142" t="s">
        <v>266</v>
      </c>
      <c r="I9" s="494" t="s">
        <v>78</v>
      </c>
      <c r="J9" s="44"/>
      <c r="K9" s="44">
        <v>730</v>
      </c>
    </row>
    <row r="10" spans="1:11" s="47" customFormat="1" ht="32.25" customHeight="1">
      <c r="A10" s="451">
        <v>3</v>
      </c>
      <c r="B10" s="133" t="s">
        <v>479</v>
      </c>
      <c r="C10" s="44" t="s">
        <v>180</v>
      </c>
      <c r="D10" s="136" t="s">
        <v>140</v>
      </c>
      <c r="E10" s="157">
        <v>1</v>
      </c>
      <c r="F10" s="166">
        <v>5</v>
      </c>
      <c r="G10" s="136"/>
      <c r="H10" s="144" t="s">
        <v>15</v>
      </c>
      <c r="I10" s="494" t="s">
        <v>64</v>
      </c>
      <c r="J10" s="155"/>
      <c r="K10" s="44">
        <v>677</v>
      </c>
    </row>
    <row r="11" spans="1:11" s="15" customFormat="1" ht="15.75" customHeight="1">
      <c r="A11" s="44">
        <v>4</v>
      </c>
      <c r="B11" s="149" t="s">
        <v>275</v>
      </c>
      <c r="C11" s="44" t="s">
        <v>180</v>
      </c>
      <c r="D11" s="44" t="s">
        <v>140</v>
      </c>
      <c r="E11" s="44">
        <v>2</v>
      </c>
      <c r="F11" s="44">
        <v>4</v>
      </c>
      <c r="G11" s="44"/>
      <c r="H11" s="144" t="s">
        <v>426</v>
      </c>
      <c r="I11" s="495" t="s">
        <v>834</v>
      </c>
      <c r="J11" s="44">
        <v>2</v>
      </c>
      <c r="K11" s="44">
        <v>360</v>
      </c>
    </row>
    <row r="12" spans="1:15" s="47" customFormat="1" ht="13.5">
      <c r="A12" s="44">
        <v>5</v>
      </c>
      <c r="B12" s="149" t="s">
        <v>555</v>
      </c>
      <c r="C12" s="44" t="s">
        <v>180</v>
      </c>
      <c r="D12" s="44" t="s">
        <v>231</v>
      </c>
      <c r="E12" s="44">
        <v>1</v>
      </c>
      <c r="F12" s="44">
        <v>3</v>
      </c>
      <c r="G12" s="44"/>
      <c r="H12" s="497" t="s">
        <v>88</v>
      </c>
      <c r="I12" s="546" t="s">
        <v>550</v>
      </c>
      <c r="J12" s="147" t="s">
        <v>778</v>
      </c>
      <c r="K12" s="147">
        <v>82</v>
      </c>
      <c r="L12" s="96"/>
      <c r="M12" s="96"/>
      <c r="N12" s="96"/>
      <c r="O12" s="96"/>
    </row>
    <row r="13" spans="1:11" s="15" customFormat="1" ht="27">
      <c r="A13" s="451">
        <v>6</v>
      </c>
      <c r="B13" s="149" t="s">
        <v>494</v>
      </c>
      <c r="C13" s="44" t="s">
        <v>180</v>
      </c>
      <c r="D13" s="44" t="s">
        <v>231</v>
      </c>
      <c r="E13" s="157"/>
      <c r="F13" s="159"/>
      <c r="G13" s="146"/>
      <c r="H13" s="143" t="s">
        <v>505</v>
      </c>
      <c r="I13" s="151" t="s">
        <v>506</v>
      </c>
      <c r="J13" s="44">
        <v>2</v>
      </c>
      <c r="K13" s="44">
        <v>75</v>
      </c>
    </row>
    <row r="14" spans="1:11" s="15" customFormat="1" ht="15">
      <c r="A14" s="44">
        <v>7</v>
      </c>
      <c r="B14" s="149" t="s">
        <v>272</v>
      </c>
      <c r="C14" s="44" t="s">
        <v>180</v>
      </c>
      <c r="D14" s="44" t="s">
        <v>140</v>
      </c>
      <c r="E14" s="44">
        <v>3</v>
      </c>
      <c r="F14" s="44">
        <v>7</v>
      </c>
      <c r="G14" s="44"/>
      <c r="H14" s="497" t="s">
        <v>136</v>
      </c>
      <c r="I14" s="334" t="s">
        <v>446</v>
      </c>
      <c r="J14" s="44">
        <v>2</v>
      </c>
      <c r="K14" s="44">
        <v>74</v>
      </c>
    </row>
    <row r="15" spans="1:11" s="15" customFormat="1" ht="15">
      <c r="A15" s="44">
        <v>8</v>
      </c>
      <c r="B15" s="149" t="s">
        <v>459</v>
      </c>
      <c r="C15" s="44" t="s">
        <v>180</v>
      </c>
      <c r="D15" s="44" t="s">
        <v>231</v>
      </c>
      <c r="E15" s="157">
        <v>1</v>
      </c>
      <c r="F15" s="159">
        <v>5</v>
      </c>
      <c r="G15" s="44" t="s">
        <v>202</v>
      </c>
      <c r="H15" s="498" t="s">
        <v>311</v>
      </c>
      <c r="I15" s="351" t="s">
        <v>838</v>
      </c>
      <c r="J15" s="44">
        <v>2</v>
      </c>
      <c r="K15" s="44">
        <v>69</v>
      </c>
    </row>
    <row r="16" spans="1:11" s="15" customFormat="1" ht="15">
      <c r="A16" s="451">
        <v>9</v>
      </c>
      <c r="B16" s="133" t="s">
        <v>353</v>
      </c>
      <c r="C16" s="44" t="s">
        <v>180</v>
      </c>
      <c r="D16" s="136" t="s">
        <v>140</v>
      </c>
      <c r="E16" s="154">
        <v>4</v>
      </c>
      <c r="F16" s="166">
        <v>6</v>
      </c>
      <c r="G16" s="44"/>
      <c r="H16" s="497" t="s">
        <v>314</v>
      </c>
      <c r="I16" s="151" t="s">
        <v>800</v>
      </c>
      <c r="J16" s="451">
        <v>1</v>
      </c>
      <c r="K16" s="387">
        <v>47</v>
      </c>
    </row>
    <row r="17" spans="1:11" s="15" customFormat="1" ht="15">
      <c r="A17" s="44">
        <v>10</v>
      </c>
      <c r="B17" s="133" t="s">
        <v>794</v>
      </c>
      <c r="C17" s="44" t="s">
        <v>180</v>
      </c>
      <c r="D17" s="136" t="s">
        <v>140</v>
      </c>
      <c r="E17" s="154">
        <v>2</v>
      </c>
      <c r="F17" s="166">
        <v>5</v>
      </c>
      <c r="G17" s="136"/>
      <c r="H17" s="497" t="s">
        <v>314</v>
      </c>
      <c r="I17" s="151" t="s">
        <v>800</v>
      </c>
      <c r="J17" s="451">
        <v>1</v>
      </c>
      <c r="K17" s="387">
        <v>47</v>
      </c>
    </row>
    <row r="18" spans="1:11" s="15" customFormat="1" ht="15">
      <c r="A18" s="44">
        <v>11</v>
      </c>
      <c r="B18" s="133" t="s">
        <v>351</v>
      </c>
      <c r="C18" s="44" t="s">
        <v>180</v>
      </c>
      <c r="D18" s="136" t="s">
        <v>231</v>
      </c>
      <c r="E18" s="154">
        <v>4</v>
      </c>
      <c r="F18" s="166">
        <v>8</v>
      </c>
      <c r="G18" s="136"/>
      <c r="H18" s="497" t="s">
        <v>314</v>
      </c>
      <c r="I18" s="151" t="s">
        <v>800</v>
      </c>
      <c r="J18" s="451">
        <v>1</v>
      </c>
      <c r="K18" s="387">
        <v>47</v>
      </c>
    </row>
    <row r="19" spans="1:17" s="47" customFormat="1" ht="15" customHeight="1">
      <c r="A19" s="451">
        <v>12</v>
      </c>
      <c r="B19" s="149" t="s">
        <v>6</v>
      </c>
      <c r="C19" s="44" t="s">
        <v>180</v>
      </c>
      <c r="D19" s="44" t="s">
        <v>231</v>
      </c>
      <c r="E19" s="44">
        <v>1</v>
      </c>
      <c r="F19" s="44">
        <v>4</v>
      </c>
      <c r="G19" s="44" t="s">
        <v>192</v>
      </c>
      <c r="H19" s="138" t="s">
        <v>136</v>
      </c>
      <c r="I19" s="151" t="s">
        <v>1</v>
      </c>
      <c r="J19" s="44">
        <v>2</v>
      </c>
      <c r="K19" s="44">
        <v>25</v>
      </c>
      <c r="L19" s="21"/>
      <c r="M19" s="16"/>
      <c r="N19" s="16"/>
      <c r="O19" s="16"/>
      <c r="P19" s="16"/>
      <c r="Q19" s="16"/>
    </row>
    <row r="20" spans="1:11" s="15" customFormat="1" ht="15">
      <c r="A20" s="44">
        <v>13</v>
      </c>
      <c r="B20" s="133" t="s">
        <v>352</v>
      </c>
      <c r="C20" s="44" t="s">
        <v>180</v>
      </c>
      <c r="D20" s="136" t="s">
        <v>231</v>
      </c>
      <c r="E20" s="154">
        <v>4</v>
      </c>
      <c r="F20" s="166">
        <v>8</v>
      </c>
      <c r="G20" s="44"/>
      <c r="H20" s="497" t="s">
        <v>314</v>
      </c>
      <c r="I20" s="151" t="s">
        <v>800</v>
      </c>
      <c r="J20" s="451">
        <v>2</v>
      </c>
      <c r="K20" s="387">
        <v>22</v>
      </c>
    </row>
    <row r="21" spans="1:11" s="15" customFormat="1" ht="15">
      <c r="A21" s="44">
        <v>14</v>
      </c>
      <c r="B21" s="138" t="s">
        <v>239</v>
      </c>
      <c r="C21" s="44" t="s">
        <v>180</v>
      </c>
      <c r="D21" s="137" t="s">
        <v>140</v>
      </c>
      <c r="E21" s="137" t="s">
        <v>246</v>
      </c>
      <c r="F21" s="137" t="s">
        <v>403</v>
      </c>
      <c r="G21" s="137"/>
      <c r="H21" s="143" t="s">
        <v>248</v>
      </c>
      <c r="I21" s="151" t="s">
        <v>836</v>
      </c>
      <c r="J21" s="44">
        <v>1</v>
      </c>
      <c r="K21" s="44">
        <v>18</v>
      </c>
    </row>
    <row r="22" spans="1:11" s="15" customFormat="1" ht="15">
      <c r="A22" s="451">
        <v>15</v>
      </c>
      <c r="B22" s="138" t="s">
        <v>343</v>
      </c>
      <c r="C22" s="44" t="s">
        <v>180</v>
      </c>
      <c r="D22" s="137" t="s">
        <v>140</v>
      </c>
      <c r="E22" s="137">
        <v>3</v>
      </c>
      <c r="F22" s="137">
        <v>4</v>
      </c>
      <c r="G22" s="137"/>
      <c r="H22" s="143" t="s">
        <v>248</v>
      </c>
      <c r="I22" s="151" t="s">
        <v>836</v>
      </c>
      <c r="J22" s="44">
        <v>1</v>
      </c>
      <c r="K22" s="44">
        <v>18</v>
      </c>
    </row>
    <row r="23" spans="1:11" s="15" customFormat="1" ht="15">
      <c r="A23" s="44">
        <v>16</v>
      </c>
      <c r="B23" s="138" t="s">
        <v>240</v>
      </c>
      <c r="C23" s="44" t="s">
        <v>180</v>
      </c>
      <c r="D23" s="137" t="s">
        <v>231</v>
      </c>
      <c r="E23" s="137">
        <v>4</v>
      </c>
      <c r="F23" s="137">
        <v>8</v>
      </c>
      <c r="G23" s="137"/>
      <c r="H23" s="143" t="s">
        <v>248</v>
      </c>
      <c r="I23" s="151" t="s">
        <v>836</v>
      </c>
      <c r="J23" s="44">
        <v>1</v>
      </c>
      <c r="K23" s="44">
        <v>18</v>
      </c>
    </row>
    <row r="24" spans="1:11" s="15" customFormat="1" ht="15">
      <c r="A24" s="44">
        <v>17</v>
      </c>
      <c r="B24" s="138" t="s">
        <v>243</v>
      </c>
      <c r="C24" s="44" t="s">
        <v>180</v>
      </c>
      <c r="D24" s="137" t="s">
        <v>231</v>
      </c>
      <c r="E24" s="137" t="s">
        <v>246</v>
      </c>
      <c r="F24" s="137" t="s">
        <v>247</v>
      </c>
      <c r="G24" s="137"/>
      <c r="H24" s="143" t="s">
        <v>248</v>
      </c>
      <c r="I24" s="151" t="s">
        <v>836</v>
      </c>
      <c r="J24" s="44">
        <v>1</v>
      </c>
      <c r="K24" s="44">
        <v>18</v>
      </c>
    </row>
    <row r="25" spans="1:11" s="15" customFormat="1" ht="15">
      <c r="A25" s="451">
        <v>18</v>
      </c>
      <c r="B25" s="133" t="s">
        <v>106</v>
      </c>
      <c r="C25" s="44" t="s">
        <v>180</v>
      </c>
      <c r="D25" s="136" t="s">
        <v>140</v>
      </c>
      <c r="E25" s="136">
        <v>3</v>
      </c>
      <c r="F25" s="136">
        <v>4</v>
      </c>
      <c r="G25" s="136" t="s">
        <v>228</v>
      </c>
      <c r="H25" s="143" t="s">
        <v>107</v>
      </c>
      <c r="I25" s="351" t="s">
        <v>840</v>
      </c>
      <c r="J25" s="44">
        <v>4</v>
      </c>
      <c r="K25" s="44">
        <v>12</v>
      </c>
    </row>
    <row r="26" spans="1:11" s="15" customFormat="1" ht="15">
      <c r="A26" s="44">
        <v>19</v>
      </c>
      <c r="B26" s="133" t="s">
        <v>105</v>
      </c>
      <c r="C26" s="44" t="s">
        <v>180</v>
      </c>
      <c r="D26" s="136" t="s">
        <v>140</v>
      </c>
      <c r="E26" s="136">
        <v>4</v>
      </c>
      <c r="F26" s="136">
        <v>6</v>
      </c>
      <c r="G26" s="136" t="s">
        <v>228</v>
      </c>
      <c r="H26" s="143" t="s">
        <v>107</v>
      </c>
      <c r="I26" s="351" t="s">
        <v>840</v>
      </c>
      <c r="J26" s="44">
        <v>4</v>
      </c>
      <c r="K26" s="44">
        <v>12</v>
      </c>
    </row>
    <row r="27" spans="1:11" s="15" customFormat="1" ht="15">
      <c r="A27" s="44">
        <v>20</v>
      </c>
      <c r="B27" s="133" t="s">
        <v>611</v>
      </c>
      <c r="C27" s="44" t="s">
        <v>180</v>
      </c>
      <c r="D27" s="136" t="s">
        <v>140</v>
      </c>
      <c r="E27" s="136">
        <v>5</v>
      </c>
      <c r="F27" s="136">
        <v>3</v>
      </c>
      <c r="G27" s="136" t="s">
        <v>192</v>
      </c>
      <c r="H27" s="143" t="s">
        <v>107</v>
      </c>
      <c r="I27" s="351" t="s">
        <v>840</v>
      </c>
      <c r="J27" s="44">
        <v>4</v>
      </c>
      <c r="K27" s="44">
        <v>12</v>
      </c>
    </row>
    <row r="28" spans="1:11" s="15" customFormat="1" ht="15">
      <c r="A28" s="451">
        <v>21</v>
      </c>
      <c r="B28" s="133" t="s">
        <v>312</v>
      </c>
      <c r="C28" s="44" t="s">
        <v>180</v>
      </c>
      <c r="D28" s="136" t="s">
        <v>231</v>
      </c>
      <c r="E28" s="154">
        <v>3</v>
      </c>
      <c r="F28" s="166">
        <v>5</v>
      </c>
      <c r="G28" s="136"/>
      <c r="H28" s="497" t="s">
        <v>142</v>
      </c>
      <c r="I28" s="144" t="s">
        <v>498</v>
      </c>
      <c r="J28" s="147">
        <v>2</v>
      </c>
      <c r="K28" s="147">
        <v>12</v>
      </c>
    </row>
    <row r="29" spans="1:11" s="15" customFormat="1" ht="15">
      <c r="A29" s="44">
        <v>22</v>
      </c>
      <c r="B29" s="133" t="s">
        <v>494</v>
      </c>
      <c r="C29" s="44" t="s">
        <v>180</v>
      </c>
      <c r="D29" s="136" t="s">
        <v>231</v>
      </c>
      <c r="E29" s="154">
        <v>3</v>
      </c>
      <c r="F29" s="166"/>
      <c r="G29" s="136"/>
      <c r="H29" s="497" t="s">
        <v>142</v>
      </c>
      <c r="I29" s="144" t="s">
        <v>498</v>
      </c>
      <c r="J29" s="147">
        <v>2</v>
      </c>
      <c r="K29" s="147">
        <v>12</v>
      </c>
    </row>
    <row r="30" spans="1:11" s="15" customFormat="1" ht="15">
      <c r="A30" s="44">
        <v>23</v>
      </c>
      <c r="B30" s="133" t="s">
        <v>613</v>
      </c>
      <c r="C30" s="44" t="s">
        <v>180</v>
      </c>
      <c r="D30" s="136" t="s">
        <v>231</v>
      </c>
      <c r="E30" s="136">
        <v>1</v>
      </c>
      <c r="F30" s="136">
        <v>1</v>
      </c>
      <c r="G30" s="136" t="s">
        <v>734</v>
      </c>
      <c r="H30" s="143" t="s">
        <v>107</v>
      </c>
      <c r="I30" s="351" t="s">
        <v>840</v>
      </c>
      <c r="J30" s="44">
        <v>4</v>
      </c>
      <c r="K30" s="44">
        <v>12</v>
      </c>
    </row>
    <row r="31" spans="1:11" s="15" customFormat="1" ht="15">
      <c r="A31" s="451">
        <v>24</v>
      </c>
      <c r="B31" s="133" t="s">
        <v>752</v>
      </c>
      <c r="C31" s="44" t="s">
        <v>180</v>
      </c>
      <c r="D31" s="136" t="s">
        <v>231</v>
      </c>
      <c r="E31" s="136">
        <v>2</v>
      </c>
      <c r="F31" s="136">
        <v>1</v>
      </c>
      <c r="G31" s="136"/>
      <c r="H31" s="143" t="s">
        <v>107</v>
      </c>
      <c r="I31" s="351" t="s">
        <v>840</v>
      </c>
      <c r="J31" s="44">
        <v>4</v>
      </c>
      <c r="K31" s="44">
        <v>12</v>
      </c>
    </row>
    <row r="32" spans="1:11" s="15" customFormat="1" ht="15">
      <c r="A32" s="44">
        <v>25</v>
      </c>
      <c r="B32" s="133" t="s">
        <v>844</v>
      </c>
      <c r="C32" s="44" t="s">
        <v>180</v>
      </c>
      <c r="D32" s="136" t="s">
        <v>231</v>
      </c>
      <c r="E32" s="136">
        <v>1</v>
      </c>
      <c r="F32" s="136">
        <v>1</v>
      </c>
      <c r="G32" s="136" t="s">
        <v>734</v>
      </c>
      <c r="H32" s="143" t="s">
        <v>107</v>
      </c>
      <c r="I32" s="351" t="s">
        <v>840</v>
      </c>
      <c r="J32" s="44">
        <v>4</v>
      </c>
      <c r="K32" s="44">
        <v>12</v>
      </c>
    </row>
    <row r="33" spans="1:11" s="15" customFormat="1" ht="15">
      <c r="A33" s="44">
        <v>26</v>
      </c>
      <c r="B33" s="133" t="s">
        <v>345</v>
      </c>
      <c r="C33" s="44" t="s">
        <v>180</v>
      </c>
      <c r="D33" s="136" t="s">
        <v>231</v>
      </c>
      <c r="E33" s="136">
        <v>2</v>
      </c>
      <c r="F33" s="136">
        <v>7</v>
      </c>
      <c r="G33" s="136" t="s">
        <v>734</v>
      </c>
      <c r="H33" s="143" t="s">
        <v>107</v>
      </c>
      <c r="I33" s="351" t="s">
        <v>840</v>
      </c>
      <c r="J33" s="44">
        <v>4</v>
      </c>
      <c r="K33" s="44">
        <v>12</v>
      </c>
    </row>
    <row r="34" spans="1:11" s="15" customFormat="1" ht="15">
      <c r="A34" s="451">
        <v>27</v>
      </c>
      <c r="B34" s="133" t="s">
        <v>738</v>
      </c>
      <c r="C34" s="44" t="s">
        <v>180</v>
      </c>
      <c r="D34" s="136" t="s">
        <v>140</v>
      </c>
      <c r="E34" s="136">
        <v>4</v>
      </c>
      <c r="F34" s="136">
        <v>6</v>
      </c>
      <c r="G34" s="136" t="s">
        <v>192</v>
      </c>
      <c r="H34" s="143" t="s">
        <v>107</v>
      </c>
      <c r="I34" s="351" t="s">
        <v>840</v>
      </c>
      <c r="J34" s="44">
        <v>4</v>
      </c>
      <c r="K34" s="44">
        <v>8</v>
      </c>
    </row>
    <row r="35" spans="1:11" s="15" customFormat="1" ht="15">
      <c r="A35" s="44">
        <v>28</v>
      </c>
      <c r="B35" s="133" t="s">
        <v>749</v>
      </c>
      <c r="C35" s="44" t="s">
        <v>180</v>
      </c>
      <c r="D35" s="136" t="s">
        <v>140</v>
      </c>
      <c r="E35" s="136">
        <v>3</v>
      </c>
      <c r="F35" s="136">
        <v>9</v>
      </c>
      <c r="G35" s="136" t="s">
        <v>228</v>
      </c>
      <c r="H35" s="143" t="s">
        <v>107</v>
      </c>
      <c r="I35" s="351" t="s">
        <v>840</v>
      </c>
      <c r="J35" s="44">
        <v>4</v>
      </c>
      <c r="K35" s="44">
        <v>8</v>
      </c>
    </row>
    <row r="36" spans="1:11" s="15" customFormat="1" ht="15">
      <c r="A36" s="44">
        <v>29</v>
      </c>
      <c r="B36" s="133" t="s">
        <v>750</v>
      </c>
      <c r="C36" s="44" t="s">
        <v>180</v>
      </c>
      <c r="D36" s="136" t="s">
        <v>140</v>
      </c>
      <c r="E36" s="136">
        <v>5</v>
      </c>
      <c r="F36" s="136">
        <v>1</v>
      </c>
      <c r="G36" s="136"/>
      <c r="H36" s="143" t="s">
        <v>107</v>
      </c>
      <c r="I36" s="351" t="s">
        <v>840</v>
      </c>
      <c r="J36" s="44">
        <v>4</v>
      </c>
      <c r="K36" s="44">
        <v>8</v>
      </c>
    </row>
    <row r="37" spans="1:11" s="15" customFormat="1" ht="15">
      <c r="A37" s="451">
        <v>30</v>
      </c>
      <c r="B37" s="133" t="s">
        <v>739</v>
      </c>
      <c r="C37" s="44" t="s">
        <v>180</v>
      </c>
      <c r="D37" s="136" t="s">
        <v>231</v>
      </c>
      <c r="E37" s="136">
        <v>3</v>
      </c>
      <c r="F37" s="136">
        <v>2</v>
      </c>
      <c r="G37" s="136"/>
      <c r="H37" s="143" t="s">
        <v>107</v>
      </c>
      <c r="I37" s="351" t="s">
        <v>840</v>
      </c>
      <c r="J37" s="44">
        <v>4</v>
      </c>
      <c r="K37" s="44">
        <v>8</v>
      </c>
    </row>
    <row r="38" spans="1:15" s="15" customFormat="1" ht="15">
      <c r="A38" s="44">
        <v>31</v>
      </c>
      <c r="B38" s="133" t="s">
        <v>824</v>
      </c>
      <c r="C38" s="44" t="s">
        <v>180</v>
      </c>
      <c r="D38" s="136" t="s">
        <v>140</v>
      </c>
      <c r="E38" s="154">
        <v>4</v>
      </c>
      <c r="F38" s="166"/>
      <c r="G38" s="136"/>
      <c r="H38" s="144" t="s">
        <v>823</v>
      </c>
      <c r="I38" s="144" t="s">
        <v>826</v>
      </c>
      <c r="J38" s="44">
        <v>6</v>
      </c>
      <c r="K38" s="44">
        <v>5</v>
      </c>
      <c r="O38" s="523"/>
    </row>
    <row r="39" spans="1:11" s="15" customFormat="1" ht="44.25" customHeight="1">
      <c r="A39" s="44">
        <v>32</v>
      </c>
      <c r="B39" s="455" t="s">
        <v>874</v>
      </c>
      <c r="C39" s="142" t="s">
        <v>86</v>
      </c>
      <c r="D39" s="549"/>
      <c r="E39" s="196" t="s">
        <v>73</v>
      </c>
      <c r="F39" s="158"/>
      <c r="G39" s="136" t="s">
        <v>185</v>
      </c>
      <c r="H39" s="144" t="s">
        <v>127</v>
      </c>
      <c r="I39" s="494" t="s">
        <v>66</v>
      </c>
      <c r="J39" s="461"/>
      <c r="K39" s="461">
        <v>1767</v>
      </c>
    </row>
    <row r="41" spans="1:11" s="26" customFormat="1" ht="21">
      <c r="A41" s="208">
        <v>2</v>
      </c>
      <c r="B41" s="206" t="s">
        <v>365</v>
      </c>
      <c r="C41" s="548"/>
      <c r="D41" s="548"/>
      <c r="E41" s="557"/>
      <c r="F41" s="557"/>
      <c r="G41" s="548"/>
      <c r="H41" s="548"/>
      <c r="I41" s="548"/>
      <c r="J41" s="523" t="s">
        <v>109</v>
      </c>
      <c r="K41" s="516">
        <f>SUM(K42:K51)</f>
        <v>4709</v>
      </c>
    </row>
    <row r="42" spans="1:11" s="20" customFormat="1" ht="210.75" customHeight="1">
      <c r="A42" s="451">
        <v>1</v>
      </c>
      <c r="B42" s="451" t="s">
        <v>208</v>
      </c>
      <c r="C42" s="136" t="s">
        <v>100</v>
      </c>
      <c r="D42" s="136" t="s">
        <v>99</v>
      </c>
      <c r="E42" s="136" t="s">
        <v>246</v>
      </c>
      <c r="F42" s="136" t="s">
        <v>403</v>
      </c>
      <c r="G42" s="137" t="s">
        <v>413</v>
      </c>
      <c r="H42" s="144" t="s">
        <v>846</v>
      </c>
      <c r="I42" s="494" t="s">
        <v>63</v>
      </c>
      <c r="J42" s="465"/>
      <c r="K42" s="387">
        <v>4461</v>
      </c>
    </row>
    <row r="43" spans="1:11" s="15" customFormat="1" ht="15">
      <c r="A43" s="451">
        <v>2</v>
      </c>
      <c r="B43" s="149" t="s">
        <v>330</v>
      </c>
      <c r="C43" s="136" t="s">
        <v>100</v>
      </c>
      <c r="D43" s="550" t="s">
        <v>99</v>
      </c>
      <c r="E43" s="550">
        <v>2</v>
      </c>
      <c r="F43" s="558" t="s">
        <v>359</v>
      </c>
      <c r="G43" s="44"/>
      <c r="H43" s="497" t="s">
        <v>136</v>
      </c>
      <c r="I43" s="151" t="s">
        <v>446</v>
      </c>
      <c r="J43" s="44">
        <v>3</v>
      </c>
      <c r="K43" s="44">
        <v>71</v>
      </c>
    </row>
    <row r="44" spans="1:14" s="47" customFormat="1" ht="15" customHeight="1">
      <c r="A44" s="53">
        <v>3</v>
      </c>
      <c r="B44" s="149" t="s">
        <v>859</v>
      </c>
      <c r="C44" s="550" t="s">
        <v>100</v>
      </c>
      <c r="D44" s="550" t="s">
        <v>99</v>
      </c>
      <c r="E44" s="550">
        <v>3</v>
      </c>
      <c r="F44" s="558" t="s">
        <v>359</v>
      </c>
      <c r="G44" s="44"/>
      <c r="H44" s="138" t="s">
        <v>136</v>
      </c>
      <c r="I44" s="151" t="s">
        <v>858</v>
      </c>
      <c r="J44" s="44">
        <v>2</v>
      </c>
      <c r="K44" s="44">
        <v>52</v>
      </c>
      <c r="L44" s="15"/>
      <c r="M44" s="15"/>
      <c r="N44" s="16"/>
    </row>
    <row r="45" spans="1:11" s="51" customFormat="1" ht="15">
      <c r="A45" s="451">
        <v>4</v>
      </c>
      <c r="B45" s="133" t="s">
        <v>354</v>
      </c>
      <c r="C45" s="136" t="s">
        <v>100</v>
      </c>
      <c r="D45" s="136" t="s">
        <v>99</v>
      </c>
      <c r="E45" s="154">
        <v>4</v>
      </c>
      <c r="F45" s="166">
        <v>3</v>
      </c>
      <c r="G45" s="136"/>
      <c r="H45" s="497" t="s">
        <v>314</v>
      </c>
      <c r="I45" s="151" t="s">
        <v>800</v>
      </c>
      <c r="J45" s="451">
        <v>1</v>
      </c>
      <c r="K45" s="387">
        <v>47</v>
      </c>
    </row>
    <row r="46" spans="1:17" s="47" customFormat="1" ht="15" customHeight="1">
      <c r="A46" s="53">
        <v>5</v>
      </c>
      <c r="B46" s="149" t="s">
        <v>9</v>
      </c>
      <c r="C46" s="44" t="s">
        <v>100</v>
      </c>
      <c r="D46" s="44" t="s">
        <v>99</v>
      </c>
      <c r="E46" s="44">
        <v>2</v>
      </c>
      <c r="F46" s="44">
        <v>1</v>
      </c>
      <c r="G46" s="44" t="s">
        <v>192</v>
      </c>
      <c r="H46" s="138" t="s">
        <v>136</v>
      </c>
      <c r="I46" s="151" t="s">
        <v>1</v>
      </c>
      <c r="J46" s="44">
        <v>2</v>
      </c>
      <c r="K46" s="44">
        <v>25</v>
      </c>
      <c r="L46" s="21"/>
      <c r="M46" s="16"/>
      <c r="N46" s="16"/>
      <c r="O46" s="16"/>
      <c r="P46" s="16"/>
      <c r="Q46" s="16"/>
    </row>
    <row r="47" spans="1:17" s="47" customFormat="1" ht="15" customHeight="1">
      <c r="A47" s="451">
        <v>6</v>
      </c>
      <c r="B47" s="149" t="s">
        <v>12</v>
      </c>
      <c r="C47" s="44" t="s">
        <v>100</v>
      </c>
      <c r="D47" s="44" t="s">
        <v>99</v>
      </c>
      <c r="E47" s="44">
        <v>2</v>
      </c>
      <c r="F47" s="44">
        <v>1</v>
      </c>
      <c r="G47" s="44" t="s">
        <v>192</v>
      </c>
      <c r="H47" s="138" t="s">
        <v>136</v>
      </c>
      <c r="I47" s="151" t="s">
        <v>1</v>
      </c>
      <c r="J47" s="44">
        <v>2</v>
      </c>
      <c r="K47" s="44">
        <v>25</v>
      </c>
      <c r="L47" s="21"/>
      <c r="M47" s="16"/>
      <c r="N47" s="16"/>
      <c r="O47" s="16"/>
      <c r="P47" s="16"/>
      <c r="Q47" s="16"/>
    </row>
    <row r="48" spans="1:11" s="15" customFormat="1" ht="15">
      <c r="A48" s="53">
        <v>7</v>
      </c>
      <c r="B48" s="133" t="s">
        <v>742</v>
      </c>
      <c r="C48" s="136" t="s">
        <v>100</v>
      </c>
      <c r="D48" s="136" t="s">
        <v>99</v>
      </c>
      <c r="E48" s="136">
        <v>2</v>
      </c>
      <c r="F48" s="136">
        <v>1</v>
      </c>
      <c r="G48" s="136"/>
      <c r="H48" s="143" t="s">
        <v>107</v>
      </c>
      <c r="I48" s="351" t="s">
        <v>840</v>
      </c>
      <c r="J48" s="44">
        <v>4</v>
      </c>
      <c r="K48" s="44">
        <v>8</v>
      </c>
    </row>
    <row r="49" spans="1:11" s="15" customFormat="1" ht="15">
      <c r="A49" s="451">
        <v>8</v>
      </c>
      <c r="B49" s="133" t="s">
        <v>745</v>
      </c>
      <c r="C49" s="136" t="s">
        <v>100</v>
      </c>
      <c r="D49" s="136" t="s">
        <v>99</v>
      </c>
      <c r="E49" s="136">
        <v>2</v>
      </c>
      <c r="F49" s="136">
        <v>1</v>
      </c>
      <c r="G49" s="136"/>
      <c r="H49" s="143" t="s">
        <v>107</v>
      </c>
      <c r="I49" s="351" t="s">
        <v>840</v>
      </c>
      <c r="J49" s="44">
        <v>4</v>
      </c>
      <c r="K49" s="44">
        <v>8</v>
      </c>
    </row>
    <row r="50" spans="1:11" s="15" customFormat="1" ht="15">
      <c r="A50" s="53">
        <v>9</v>
      </c>
      <c r="B50" s="133" t="s">
        <v>748</v>
      </c>
      <c r="C50" s="136" t="s">
        <v>100</v>
      </c>
      <c r="D50" s="136" t="s">
        <v>99</v>
      </c>
      <c r="E50" s="136">
        <v>2</v>
      </c>
      <c r="F50" s="136">
        <v>1</v>
      </c>
      <c r="G50" s="136" t="s">
        <v>734</v>
      </c>
      <c r="H50" s="143" t="s">
        <v>107</v>
      </c>
      <c r="I50" s="351" t="s">
        <v>840</v>
      </c>
      <c r="J50" s="44">
        <v>4</v>
      </c>
      <c r="K50" s="44">
        <v>8</v>
      </c>
    </row>
    <row r="51" spans="1:11" s="15" customFormat="1" ht="15">
      <c r="A51" s="451">
        <v>10</v>
      </c>
      <c r="B51" s="133" t="s">
        <v>841</v>
      </c>
      <c r="C51" s="136" t="s">
        <v>100</v>
      </c>
      <c r="D51" s="136" t="s">
        <v>99</v>
      </c>
      <c r="E51" s="136">
        <v>4</v>
      </c>
      <c r="F51" s="136"/>
      <c r="G51" s="136" t="s">
        <v>192</v>
      </c>
      <c r="H51" s="143" t="s">
        <v>614</v>
      </c>
      <c r="I51" s="351" t="s">
        <v>347</v>
      </c>
      <c r="J51" s="44">
        <v>6</v>
      </c>
      <c r="K51" s="44">
        <v>4</v>
      </c>
    </row>
    <row r="52" spans="10:11" ht="15">
      <c r="J52" s="20"/>
      <c r="K52" s="515"/>
    </row>
    <row r="53" spans="1:11" s="26" customFormat="1" ht="21">
      <c r="A53" s="208">
        <v>3</v>
      </c>
      <c r="B53" s="206" t="s">
        <v>364</v>
      </c>
      <c r="C53" s="548"/>
      <c r="D53" s="548"/>
      <c r="E53" s="557"/>
      <c r="F53" s="557"/>
      <c r="G53" s="548"/>
      <c r="H53" s="548"/>
      <c r="I53" s="548"/>
      <c r="J53" s="523" t="s">
        <v>109</v>
      </c>
      <c r="K53" s="516">
        <f>SUM(K54:K67)</f>
        <v>3118</v>
      </c>
    </row>
    <row r="54" spans="1:11" s="15" customFormat="1" ht="151.5">
      <c r="A54" s="451">
        <v>1</v>
      </c>
      <c r="B54" s="455" t="s">
        <v>121</v>
      </c>
      <c r="C54" s="553" t="s">
        <v>179</v>
      </c>
      <c r="D54" s="136" t="s">
        <v>181</v>
      </c>
      <c r="E54" s="166" t="s">
        <v>246</v>
      </c>
      <c r="F54" s="166" t="s">
        <v>247</v>
      </c>
      <c r="G54" s="137" t="s">
        <v>413</v>
      </c>
      <c r="H54" s="144" t="s">
        <v>77</v>
      </c>
      <c r="I54" s="494" t="s">
        <v>62</v>
      </c>
      <c r="J54" s="465"/>
      <c r="K54" s="387">
        <v>2801</v>
      </c>
    </row>
    <row r="55" spans="1:15" s="47" customFormat="1" ht="15">
      <c r="A55" s="451">
        <v>2</v>
      </c>
      <c r="B55" s="149" t="s">
        <v>467</v>
      </c>
      <c r="C55" s="553" t="s">
        <v>179</v>
      </c>
      <c r="D55" s="44" t="s">
        <v>164</v>
      </c>
      <c r="E55" s="44">
        <v>1</v>
      </c>
      <c r="F55" s="44"/>
      <c r="G55" s="136" t="s">
        <v>185</v>
      </c>
      <c r="H55" s="497" t="s">
        <v>127</v>
      </c>
      <c r="I55" s="334" t="s">
        <v>649</v>
      </c>
      <c r="J55" s="44">
        <v>4</v>
      </c>
      <c r="K55" s="44">
        <v>52</v>
      </c>
      <c r="L55" s="53"/>
      <c r="M55" s="53"/>
      <c r="N55" s="53"/>
      <c r="O55" s="53"/>
    </row>
    <row r="56" spans="1:15" s="47" customFormat="1" ht="15">
      <c r="A56" s="451">
        <v>3</v>
      </c>
      <c r="B56" s="149" t="s">
        <v>561</v>
      </c>
      <c r="C56" s="553" t="s">
        <v>179</v>
      </c>
      <c r="D56" s="44" t="s">
        <v>181</v>
      </c>
      <c r="E56" s="44" t="s">
        <v>246</v>
      </c>
      <c r="F56" s="44">
        <v>1</v>
      </c>
      <c r="G56" s="44"/>
      <c r="H56" s="497" t="s">
        <v>88</v>
      </c>
      <c r="I56" s="546" t="s">
        <v>550</v>
      </c>
      <c r="J56" s="147" t="s">
        <v>778</v>
      </c>
      <c r="K56" s="147">
        <v>51</v>
      </c>
      <c r="L56" s="96"/>
      <c r="M56" s="96"/>
      <c r="N56" s="96"/>
      <c r="O56" s="96"/>
    </row>
    <row r="57" spans="1:11" s="15" customFormat="1" ht="15">
      <c r="A57" s="451">
        <v>4</v>
      </c>
      <c r="B57" s="149" t="s">
        <v>271</v>
      </c>
      <c r="C57" s="553" t="s">
        <v>179</v>
      </c>
      <c r="D57" s="44" t="s">
        <v>181</v>
      </c>
      <c r="E57" s="44">
        <v>2</v>
      </c>
      <c r="F57" s="44">
        <v>1</v>
      </c>
      <c r="G57" s="44"/>
      <c r="H57" s="497" t="s">
        <v>136</v>
      </c>
      <c r="I57" s="334" t="s">
        <v>446</v>
      </c>
      <c r="J57" s="44">
        <v>1</v>
      </c>
      <c r="K57" s="44">
        <v>47</v>
      </c>
    </row>
    <row r="58" spans="1:11" s="15" customFormat="1" ht="15">
      <c r="A58" s="451">
        <v>5</v>
      </c>
      <c r="B58" s="149" t="s">
        <v>230</v>
      </c>
      <c r="C58" s="553" t="s">
        <v>179</v>
      </c>
      <c r="D58" s="44" t="s">
        <v>181</v>
      </c>
      <c r="E58" s="44">
        <v>3</v>
      </c>
      <c r="F58" s="44">
        <v>2</v>
      </c>
      <c r="G58" s="44"/>
      <c r="H58" s="497" t="s">
        <v>136</v>
      </c>
      <c r="I58" s="334" t="s">
        <v>446</v>
      </c>
      <c r="J58" s="44">
        <v>1</v>
      </c>
      <c r="K58" s="44">
        <v>47</v>
      </c>
    </row>
    <row r="59" spans="1:15" s="47" customFormat="1" ht="15">
      <c r="A59" s="451">
        <v>6</v>
      </c>
      <c r="B59" s="149" t="s">
        <v>468</v>
      </c>
      <c r="C59" s="553" t="s">
        <v>179</v>
      </c>
      <c r="D59" s="44" t="s">
        <v>164</v>
      </c>
      <c r="E59" s="44">
        <v>2</v>
      </c>
      <c r="F59" s="44"/>
      <c r="G59" s="136" t="s">
        <v>202</v>
      </c>
      <c r="H59" s="497" t="s">
        <v>127</v>
      </c>
      <c r="I59" s="334" t="s">
        <v>649</v>
      </c>
      <c r="J59" s="44">
        <v>2</v>
      </c>
      <c r="K59" s="44">
        <v>22</v>
      </c>
      <c r="L59" s="53"/>
      <c r="M59" s="53"/>
      <c r="N59" s="53"/>
      <c r="O59" s="53"/>
    </row>
    <row r="60" spans="1:11" s="15" customFormat="1" ht="15">
      <c r="A60" s="451">
        <v>7</v>
      </c>
      <c r="B60" s="149" t="s">
        <v>449</v>
      </c>
      <c r="C60" s="553" t="s">
        <v>179</v>
      </c>
      <c r="D60" s="551" t="s">
        <v>164</v>
      </c>
      <c r="E60" s="551" t="s">
        <v>246</v>
      </c>
      <c r="F60" s="551">
        <v>2</v>
      </c>
      <c r="G60" s="551"/>
      <c r="H60" s="144" t="s">
        <v>215</v>
      </c>
      <c r="I60" s="151" t="s">
        <v>837</v>
      </c>
      <c r="J60" s="44">
        <v>3</v>
      </c>
      <c r="K60" s="44">
        <v>19</v>
      </c>
    </row>
    <row r="61" spans="1:11" s="15" customFormat="1" ht="15">
      <c r="A61" s="451">
        <v>8</v>
      </c>
      <c r="B61" s="138" t="s">
        <v>805</v>
      </c>
      <c r="C61" s="553" t="s">
        <v>179</v>
      </c>
      <c r="D61" s="136" t="s">
        <v>164</v>
      </c>
      <c r="E61" s="137">
        <v>4</v>
      </c>
      <c r="F61" s="137"/>
      <c r="G61" s="136"/>
      <c r="H61" s="143" t="s">
        <v>248</v>
      </c>
      <c r="I61" s="151" t="s">
        <v>836</v>
      </c>
      <c r="J61" s="44">
        <v>1</v>
      </c>
      <c r="K61" s="44">
        <v>18</v>
      </c>
    </row>
    <row r="62" spans="1:11" s="15" customFormat="1" ht="15">
      <c r="A62" s="451">
        <v>9</v>
      </c>
      <c r="B62" s="149" t="s">
        <v>306</v>
      </c>
      <c r="C62" s="44" t="s">
        <v>179</v>
      </c>
      <c r="D62" s="44" t="s">
        <v>164</v>
      </c>
      <c r="E62" s="157">
        <v>2</v>
      </c>
      <c r="F62" s="159">
        <v>2</v>
      </c>
      <c r="G62" s="44" t="s">
        <v>202</v>
      </c>
      <c r="H62" s="142" t="s">
        <v>176</v>
      </c>
      <c r="I62" s="151" t="s">
        <v>813</v>
      </c>
      <c r="J62" s="44">
        <v>6</v>
      </c>
      <c r="K62" s="44">
        <v>16</v>
      </c>
    </row>
    <row r="63" spans="1:11" s="15" customFormat="1" ht="15">
      <c r="A63" s="451">
        <v>10</v>
      </c>
      <c r="B63" s="133" t="s">
        <v>244</v>
      </c>
      <c r="C63" s="553" t="s">
        <v>179</v>
      </c>
      <c r="D63" s="136" t="s">
        <v>181</v>
      </c>
      <c r="E63" s="154">
        <v>4</v>
      </c>
      <c r="F63" s="166">
        <v>2</v>
      </c>
      <c r="G63" s="136"/>
      <c r="H63" s="497" t="s">
        <v>142</v>
      </c>
      <c r="I63" s="144" t="s">
        <v>498</v>
      </c>
      <c r="J63" s="147">
        <v>2</v>
      </c>
      <c r="K63" s="147">
        <v>12</v>
      </c>
    </row>
    <row r="64" spans="1:11" s="15" customFormat="1" ht="15">
      <c r="A64" s="451">
        <v>11</v>
      </c>
      <c r="B64" s="133" t="s">
        <v>493</v>
      </c>
      <c r="C64" s="553" t="s">
        <v>179</v>
      </c>
      <c r="D64" s="136" t="s">
        <v>181</v>
      </c>
      <c r="E64" s="154">
        <v>2</v>
      </c>
      <c r="F64" s="166">
        <v>2</v>
      </c>
      <c r="G64" s="136"/>
      <c r="H64" s="497" t="s">
        <v>142</v>
      </c>
      <c r="I64" s="144" t="s">
        <v>498</v>
      </c>
      <c r="J64" s="147">
        <v>2</v>
      </c>
      <c r="K64" s="147">
        <v>12</v>
      </c>
    </row>
    <row r="65" spans="1:11" s="15" customFormat="1" ht="15">
      <c r="A65" s="451">
        <v>12</v>
      </c>
      <c r="B65" s="133" t="s">
        <v>103</v>
      </c>
      <c r="C65" s="553" t="s">
        <v>179</v>
      </c>
      <c r="D65" s="136" t="s">
        <v>181</v>
      </c>
      <c r="E65" s="136">
        <v>5</v>
      </c>
      <c r="F65" s="136">
        <v>2</v>
      </c>
      <c r="G65" s="136" t="s">
        <v>734</v>
      </c>
      <c r="H65" s="143" t="s">
        <v>107</v>
      </c>
      <c r="I65" s="351" t="s">
        <v>840</v>
      </c>
      <c r="J65" s="44">
        <v>4</v>
      </c>
      <c r="K65" s="44">
        <v>8</v>
      </c>
    </row>
    <row r="66" spans="1:11" s="15" customFormat="1" ht="15">
      <c r="A66" s="451">
        <v>13</v>
      </c>
      <c r="B66" s="133" t="s">
        <v>741</v>
      </c>
      <c r="C66" s="553" t="s">
        <v>179</v>
      </c>
      <c r="D66" s="136" t="s">
        <v>164</v>
      </c>
      <c r="E66" s="136"/>
      <c r="F66" s="136"/>
      <c r="G66" s="136"/>
      <c r="H66" s="143" t="s">
        <v>107</v>
      </c>
      <c r="I66" s="351" t="s">
        <v>840</v>
      </c>
      <c r="J66" s="44">
        <v>4</v>
      </c>
      <c r="K66" s="44">
        <v>8</v>
      </c>
    </row>
    <row r="67" spans="1:11" s="15" customFormat="1" ht="15">
      <c r="A67" s="451">
        <v>14</v>
      </c>
      <c r="B67" s="133" t="s">
        <v>825</v>
      </c>
      <c r="C67" s="553" t="s">
        <v>179</v>
      </c>
      <c r="D67" s="136" t="s">
        <v>181</v>
      </c>
      <c r="E67" s="154" t="s">
        <v>629</v>
      </c>
      <c r="F67" s="166"/>
      <c r="G67" s="136"/>
      <c r="H67" s="144" t="s">
        <v>823</v>
      </c>
      <c r="I67" s="144" t="s">
        <v>826</v>
      </c>
      <c r="J67" s="44">
        <v>6</v>
      </c>
      <c r="K67" s="44">
        <v>5</v>
      </c>
    </row>
    <row r="69" spans="1:11" s="26" customFormat="1" ht="21">
      <c r="A69" s="208">
        <v>4</v>
      </c>
      <c r="B69" s="206" t="s">
        <v>372</v>
      </c>
      <c r="C69" s="548"/>
      <c r="D69" s="548"/>
      <c r="E69" s="557"/>
      <c r="F69" s="557"/>
      <c r="G69" s="548"/>
      <c r="H69" s="548"/>
      <c r="I69" s="548"/>
      <c r="J69" s="523" t="s">
        <v>109</v>
      </c>
      <c r="K69" s="516">
        <f>SUM(K70:K76)</f>
        <v>2213</v>
      </c>
    </row>
    <row r="70" spans="1:11" s="15" customFormat="1" ht="151.5">
      <c r="A70" s="44">
        <v>1</v>
      </c>
      <c r="B70" s="455" t="s">
        <v>571</v>
      </c>
      <c r="C70" s="44" t="s">
        <v>241</v>
      </c>
      <c r="D70" s="136" t="s">
        <v>242</v>
      </c>
      <c r="E70" s="166" t="s">
        <v>246</v>
      </c>
      <c r="F70" s="166" t="s">
        <v>247</v>
      </c>
      <c r="G70" s="137" t="s">
        <v>413</v>
      </c>
      <c r="H70" s="144" t="s">
        <v>317</v>
      </c>
      <c r="I70" s="494" t="s">
        <v>23</v>
      </c>
      <c r="J70" s="465"/>
      <c r="K70" s="387">
        <v>1715</v>
      </c>
    </row>
    <row r="71" spans="1:14" s="47" customFormat="1" ht="15.75" customHeight="1">
      <c r="A71" s="44">
        <v>2</v>
      </c>
      <c r="B71" s="149" t="s">
        <v>863</v>
      </c>
      <c r="C71" s="44" t="s">
        <v>241</v>
      </c>
      <c r="D71" s="44" t="s">
        <v>242</v>
      </c>
      <c r="E71" s="44">
        <v>2</v>
      </c>
      <c r="F71" s="136">
        <v>2</v>
      </c>
      <c r="G71" s="139"/>
      <c r="H71" s="144" t="s">
        <v>864</v>
      </c>
      <c r="I71" s="144" t="s">
        <v>872</v>
      </c>
      <c r="J71" s="44"/>
      <c r="K71" s="44">
        <v>210</v>
      </c>
      <c r="L71" s="52"/>
      <c r="M71" s="52"/>
      <c r="N71" s="52"/>
    </row>
    <row r="72" spans="1:11" s="15" customFormat="1" ht="15.75" customHeight="1">
      <c r="A72" s="451">
        <v>3</v>
      </c>
      <c r="B72" s="149" t="s">
        <v>333</v>
      </c>
      <c r="C72" s="44" t="s">
        <v>241</v>
      </c>
      <c r="D72" s="44" t="s">
        <v>242</v>
      </c>
      <c r="E72" s="157" t="s">
        <v>246</v>
      </c>
      <c r="F72" s="159" t="s">
        <v>247</v>
      </c>
      <c r="G72" s="159" t="s">
        <v>202</v>
      </c>
      <c r="H72" s="498" t="s">
        <v>311</v>
      </c>
      <c r="I72" s="351" t="s">
        <v>838</v>
      </c>
      <c r="J72" s="44">
        <v>2</v>
      </c>
      <c r="K72" s="44">
        <v>69</v>
      </c>
    </row>
    <row r="73" spans="1:11" s="15" customFormat="1" ht="15">
      <c r="A73" s="44">
        <v>4</v>
      </c>
      <c r="B73" s="149" t="s">
        <v>334</v>
      </c>
      <c r="C73" s="44" t="s">
        <v>241</v>
      </c>
      <c r="D73" s="44" t="s">
        <v>242</v>
      </c>
      <c r="E73" s="157" t="s">
        <v>246</v>
      </c>
      <c r="F73" s="159" t="s">
        <v>247</v>
      </c>
      <c r="G73" s="159" t="s">
        <v>202</v>
      </c>
      <c r="H73" s="498" t="s">
        <v>311</v>
      </c>
      <c r="I73" s="351" t="s">
        <v>838</v>
      </c>
      <c r="J73" s="44">
        <v>2</v>
      </c>
      <c r="K73" s="44">
        <v>69</v>
      </c>
    </row>
    <row r="74" spans="1:11" s="15" customFormat="1" ht="15">
      <c r="A74" s="451">
        <v>5</v>
      </c>
      <c r="B74" s="149" t="s">
        <v>335</v>
      </c>
      <c r="C74" s="44" t="s">
        <v>241</v>
      </c>
      <c r="D74" s="44" t="s">
        <v>242</v>
      </c>
      <c r="E74" s="157" t="s">
        <v>246</v>
      </c>
      <c r="F74" s="159" t="s">
        <v>247</v>
      </c>
      <c r="G74" s="44" t="s">
        <v>202</v>
      </c>
      <c r="H74" s="498" t="s">
        <v>311</v>
      </c>
      <c r="I74" s="351" t="s">
        <v>838</v>
      </c>
      <c r="J74" s="44">
        <v>2</v>
      </c>
      <c r="K74" s="44">
        <v>69</v>
      </c>
    </row>
    <row r="75" spans="1:11" s="15" customFormat="1" ht="15">
      <c r="A75" s="44">
        <v>6</v>
      </c>
      <c r="B75" s="149" t="s">
        <v>336</v>
      </c>
      <c r="C75" s="44" t="s">
        <v>241</v>
      </c>
      <c r="D75" s="44" t="s">
        <v>242</v>
      </c>
      <c r="E75" s="157" t="s">
        <v>246</v>
      </c>
      <c r="F75" s="159" t="s">
        <v>247</v>
      </c>
      <c r="G75" s="44" t="s">
        <v>202</v>
      </c>
      <c r="H75" s="498" t="s">
        <v>311</v>
      </c>
      <c r="I75" s="351" t="s">
        <v>838</v>
      </c>
      <c r="J75" s="44">
        <v>2</v>
      </c>
      <c r="K75" s="44">
        <v>69</v>
      </c>
    </row>
    <row r="76" spans="1:11" s="15" customFormat="1" ht="15">
      <c r="A76" s="451">
        <v>7</v>
      </c>
      <c r="B76" s="133" t="s">
        <v>82</v>
      </c>
      <c r="C76" s="44" t="s">
        <v>241</v>
      </c>
      <c r="D76" s="136" t="s">
        <v>242</v>
      </c>
      <c r="E76" s="136" t="s">
        <v>751</v>
      </c>
      <c r="F76" s="136">
        <v>1</v>
      </c>
      <c r="G76" s="136" t="s">
        <v>120</v>
      </c>
      <c r="H76" s="143" t="s">
        <v>107</v>
      </c>
      <c r="I76" s="351" t="s">
        <v>840</v>
      </c>
      <c r="J76" s="44">
        <v>4</v>
      </c>
      <c r="K76" s="44">
        <v>12</v>
      </c>
    </row>
    <row r="78" spans="1:11" s="26" customFormat="1" ht="21">
      <c r="A78" s="208">
        <v>5</v>
      </c>
      <c r="B78" s="206" t="s">
        <v>371</v>
      </c>
      <c r="C78" s="548"/>
      <c r="D78" s="548"/>
      <c r="E78" s="557"/>
      <c r="F78" s="557"/>
      <c r="G78" s="548"/>
      <c r="H78" s="548"/>
      <c r="I78" s="548"/>
      <c r="J78" s="523" t="s">
        <v>109</v>
      </c>
      <c r="K78" s="516">
        <f>SUM(K79:K86)</f>
        <v>1038</v>
      </c>
    </row>
    <row r="79" spans="1:11" s="15" customFormat="1" ht="93" customHeight="1">
      <c r="A79" s="451">
        <v>1</v>
      </c>
      <c r="B79" s="149" t="s">
        <v>310</v>
      </c>
      <c r="C79" s="44" t="s">
        <v>214</v>
      </c>
      <c r="D79" s="44" t="s">
        <v>222</v>
      </c>
      <c r="E79" s="44">
        <v>4</v>
      </c>
      <c r="F79" s="44">
        <v>1</v>
      </c>
      <c r="G79" s="136" t="s">
        <v>186</v>
      </c>
      <c r="H79" s="497" t="s">
        <v>162</v>
      </c>
      <c r="I79" s="496" t="s">
        <v>17</v>
      </c>
      <c r="J79" s="146"/>
      <c r="K79" s="44">
        <v>899</v>
      </c>
    </row>
    <row r="80" spans="1:11" s="15" customFormat="1" ht="15">
      <c r="A80" s="451">
        <v>2</v>
      </c>
      <c r="B80" s="133" t="s">
        <v>251</v>
      </c>
      <c r="C80" s="44" t="s">
        <v>214</v>
      </c>
      <c r="D80" s="136" t="s">
        <v>249</v>
      </c>
      <c r="E80" s="136">
        <v>4</v>
      </c>
      <c r="F80" s="136">
        <v>1</v>
      </c>
      <c r="G80" s="136"/>
      <c r="H80" s="497" t="s">
        <v>314</v>
      </c>
      <c r="I80" s="151" t="s">
        <v>800</v>
      </c>
      <c r="J80" s="451">
        <v>1</v>
      </c>
      <c r="K80" s="387">
        <v>47</v>
      </c>
    </row>
    <row r="81" spans="1:11" s="15" customFormat="1" ht="15">
      <c r="A81" s="44">
        <v>3</v>
      </c>
      <c r="B81" s="149" t="s">
        <v>430</v>
      </c>
      <c r="C81" s="44" t="s">
        <v>214</v>
      </c>
      <c r="D81" s="44" t="s">
        <v>222</v>
      </c>
      <c r="E81" s="44" t="s">
        <v>246</v>
      </c>
      <c r="F81" s="44"/>
      <c r="G81" s="44"/>
      <c r="H81" s="144" t="s">
        <v>159</v>
      </c>
      <c r="I81" s="151" t="s">
        <v>432</v>
      </c>
      <c r="J81" s="44">
        <v>1</v>
      </c>
      <c r="K81" s="44">
        <v>37</v>
      </c>
    </row>
    <row r="82" spans="1:11" s="15" customFormat="1" ht="15">
      <c r="A82" s="451">
        <v>4</v>
      </c>
      <c r="B82" s="149" t="s">
        <v>434</v>
      </c>
      <c r="C82" s="44" t="s">
        <v>214</v>
      </c>
      <c r="D82" s="44" t="s">
        <v>222</v>
      </c>
      <c r="E82" s="44" t="s">
        <v>246</v>
      </c>
      <c r="F82" s="44"/>
      <c r="G82" s="44"/>
      <c r="H82" s="144" t="s">
        <v>159</v>
      </c>
      <c r="I82" s="151" t="s">
        <v>432</v>
      </c>
      <c r="J82" s="44">
        <v>1</v>
      </c>
      <c r="K82" s="44">
        <v>15</v>
      </c>
    </row>
    <row r="83" spans="1:11" s="15" customFormat="1" ht="15">
      <c r="A83" s="451">
        <v>5</v>
      </c>
      <c r="B83" s="149" t="s">
        <v>815</v>
      </c>
      <c r="C83" s="44" t="s">
        <v>214</v>
      </c>
      <c r="D83" s="44" t="s">
        <v>222</v>
      </c>
      <c r="E83" s="157">
        <v>1</v>
      </c>
      <c r="F83" s="159">
        <v>1</v>
      </c>
      <c r="G83" s="44" t="s">
        <v>202</v>
      </c>
      <c r="H83" s="142" t="s">
        <v>176</v>
      </c>
      <c r="I83" s="151" t="s">
        <v>813</v>
      </c>
      <c r="J83" s="44">
        <v>2</v>
      </c>
      <c r="K83" s="44">
        <v>12</v>
      </c>
    </row>
    <row r="84" spans="1:11" s="15" customFormat="1" ht="15">
      <c r="A84" s="44">
        <v>6</v>
      </c>
      <c r="B84" s="133" t="s">
        <v>612</v>
      </c>
      <c r="C84" s="44" t="s">
        <v>214</v>
      </c>
      <c r="D84" s="136" t="s">
        <v>222</v>
      </c>
      <c r="E84" s="136">
        <v>1</v>
      </c>
      <c r="F84" s="136">
        <v>2</v>
      </c>
      <c r="G84" s="136" t="s">
        <v>734</v>
      </c>
      <c r="H84" s="143" t="s">
        <v>107</v>
      </c>
      <c r="I84" s="351" t="s">
        <v>840</v>
      </c>
      <c r="J84" s="44">
        <v>4</v>
      </c>
      <c r="K84" s="44">
        <v>12</v>
      </c>
    </row>
    <row r="85" spans="1:11" s="15" customFormat="1" ht="15">
      <c r="A85" s="451">
        <v>7</v>
      </c>
      <c r="B85" s="133" t="s">
        <v>740</v>
      </c>
      <c r="C85" s="44" t="s">
        <v>214</v>
      </c>
      <c r="D85" s="136" t="s">
        <v>222</v>
      </c>
      <c r="E85" s="136">
        <v>1</v>
      </c>
      <c r="F85" s="136">
        <v>1</v>
      </c>
      <c r="G85" s="136"/>
      <c r="H85" s="143" t="s">
        <v>107</v>
      </c>
      <c r="I85" s="351" t="s">
        <v>840</v>
      </c>
      <c r="J85" s="44">
        <v>4</v>
      </c>
      <c r="K85" s="44">
        <v>8</v>
      </c>
    </row>
    <row r="86" spans="1:11" s="15" customFormat="1" ht="15">
      <c r="A86" s="451">
        <v>8</v>
      </c>
      <c r="B86" s="133" t="s">
        <v>737</v>
      </c>
      <c r="C86" s="136" t="s">
        <v>214</v>
      </c>
      <c r="D86" s="136" t="s">
        <v>249</v>
      </c>
      <c r="E86" s="136">
        <v>1</v>
      </c>
      <c r="F86" s="136">
        <v>1</v>
      </c>
      <c r="G86" s="136"/>
      <c r="H86" s="143" t="s">
        <v>107</v>
      </c>
      <c r="I86" s="351" t="s">
        <v>840</v>
      </c>
      <c r="J86" s="44">
        <v>4</v>
      </c>
      <c r="K86" s="44">
        <v>8</v>
      </c>
    </row>
    <row r="88" spans="1:11" s="26" customFormat="1" ht="21">
      <c r="A88" s="208">
        <v>6</v>
      </c>
      <c r="B88" s="206" t="s">
        <v>382</v>
      </c>
      <c r="C88" s="548"/>
      <c r="D88" s="548"/>
      <c r="E88" s="557"/>
      <c r="F88" s="557"/>
      <c r="G88" s="548"/>
      <c r="H88" s="548"/>
      <c r="I88" s="548"/>
      <c r="J88" s="523" t="s">
        <v>109</v>
      </c>
      <c r="K88" s="516">
        <f>SUM(K89:K102)</f>
        <v>781</v>
      </c>
    </row>
    <row r="89" spans="1:11" s="15" customFormat="1" ht="41.25">
      <c r="A89" s="451">
        <v>1</v>
      </c>
      <c r="B89" s="149" t="s">
        <v>268</v>
      </c>
      <c r="C89" s="44" t="s">
        <v>383</v>
      </c>
      <c r="D89" s="44" t="s">
        <v>387</v>
      </c>
      <c r="E89" s="44">
        <v>3</v>
      </c>
      <c r="F89" s="136"/>
      <c r="G89" s="136" t="s">
        <v>186</v>
      </c>
      <c r="H89" s="497" t="s">
        <v>358</v>
      </c>
      <c r="I89" s="494" t="s">
        <v>80</v>
      </c>
      <c r="J89" s="44"/>
      <c r="K89" s="44">
        <v>472</v>
      </c>
    </row>
    <row r="90" spans="1:11" s="15" customFormat="1" ht="15">
      <c r="A90" s="44">
        <v>2</v>
      </c>
      <c r="B90" s="149" t="s">
        <v>340</v>
      </c>
      <c r="C90" s="44" t="s">
        <v>383</v>
      </c>
      <c r="D90" s="44" t="s">
        <v>385</v>
      </c>
      <c r="E90" s="157">
        <v>2</v>
      </c>
      <c r="F90" s="159">
        <v>1</v>
      </c>
      <c r="G90" s="44" t="s">
        <v>202</v>
      </c>
      <c r="H90" s="498" t="s">
        <v>311</v>
      </c>
      <c r="I90" s="351" t="s">
        <v>838</v>
      </c>
      <c r="J90" s="44">
        <v>2</v>
      </c>
      <c r="K90" s="44">
        <v>69</v>
      </c>
    </row>
    <row r="91" spans="1:11" s="198" customFormat="1" ht="15">
      <c r="A91" s="451">
        <v>3</v>
      </c>
      <c r="B91" s="133" t="s">
        <v>795</v>
      </c>
      <c r="C91" s="44" t="s">
        <v>383</v>
      </c>
      <c r="D91" s="44" t="s">
        <v>233</v>
      </c>
      <c r="E91" s="154">
        <v>1</v>
      </c>
      <c r="F91" s="166"/>
      <c r="G91" s="136"/>
      <c r="H91" s="497" t="s">
        <v>314</v>
      </c>
      <c r="I91" s="151" t="s">
        <v>800</v>
      </c>
      <c r="J91" s="451">
        <v>1</v>
      </c>
      <c r="K91" s="387">
        <v>47</v>
      </c>
    </row>
    <row r="92" spans="1:17" s="47" customFormat="1" ht="15" customHeight="1">
      <c r="A92" s="44">
        <v>4</v>
      </c>
      <c r="B92" s="149" t="s">
        <v>3</v>
      </c>
      <c r="C92" s="44" t="s">
        <v>383</v>
      </c>
      <c r="D92" s="44" t="s">
        <v>233</v>
      </c>
      <c r="E92" s="74">
        <v>1</v>
      </c>
      <c r="F92" s="74">
        <v>4</v>
      </c>
      <c r="G92" s="291" t="s">
        <v>192</v>
      </c>
      <c r="H92" s="138" t="s">
        <v>136</v>
      </c>
      <c r="I92" s="151" t="s">
        <v>1</v>
      </c>
      <c r="J92" s="44">
        <v>1</v>
      </c>
      <c r="K92" s="44">
        <v>30</v>
      </c>
      <c r="L92" s="21"/>
      <c r="M92" s="16"/>
      <c r="N92" s="16"/>
      <c r="O92" s="16"/>
      <c r="P92" s="16"/>
      <c r="Q92" s="16"/>
    </row>
    <row r="93" spans="1:17" s="47" customFormat="1" ht="15" customHeight="1">
      <c r="A93" s="451">
        <v>5</v>
      </c>
      <c r="B93" s="149" t="s">
        <v>8</v>
      </c>
      <c r="C93" s="44" t="s">
        <v>383</v>
      </c>
      <c r="D93" s="44" t="s">
        <v>233</v>
      </c>
      <c r="E93" s="74">
        <v>1</v>
      </c>
      <c r="F93" s="74">
        <v>4</v>
      </c>
      <c r="G93" s="291" t="s">
        <v>192</v>
      </c>
      <c r="H93" s="138" t="s">
        <v>136</v>
      </c>
      <c r="I93" s="151" t="s">
        <v>1</v>
      </c>
      <c r="J93" s="44">
        <v>1</v>
      </c>
      <c r="K93" s="44">
        <v>30</v>
      </c>
      <c r="L93" s="21"/>
      <c r="M93" s="16"/>
      <c r="N93" s="16"/>
      <c r="O93" s="16"/>
      <c r="P93" s="16"/>
      <c r="Q93" s="16"/>
    </row>
    <row r="94" spans="1:17" s="47" customFormat="1" ht="15" customHeight="1">
      <c r="A94" s="44">
        <v>6</v>
      </c>
      <c r="B94" s="149" t="s">
        <v>7</v>
      </c>
      <c r="C94" s="44" t="s">
        <v>383</v>
      </c>
      <c r="D94" s="44" t="s">
        <v>16</v>
      </c>
      <c r="E94" s="74">
        <v>1</v>
      </c>
      <c r="F94" s="74">
        <v>3</v>
      </c>
      <c r="G94" s="291" t="s">
        <v>192</v>
      </c>
      <c r="H94" s="138" t="s">
        <v>136</v>
      </c>
      <c r="I94" s="151" t="s">
        <v>1</v>
      </c>
      <c r="J94" s="44">
        <v>2</v>
      </c>
      <c r="K94" s="44">
        <v>25</v>
      </c>
      <c r="L94" s="21"/>
      <c r="M94" s="16"/>
      <c r="N94" s="16"/>
      <c r="O94" s="16"/>
      <c r="P94" s="16"/>
      <c r="Q94" s="16"/>
    </row>
    <row r="95" spans="1:11" s="15" customFormat="1" ht="15">
      <c r="A95" s="451">
        <v>7</v>
      </c>
      <c r="B95" s="149" t="s">
        <v>483</v>
      </c>
      <c r="C95" s="44" t="s">
        <v>383</v>
      </c>
      <c r="D95" s="44" t="s">
        <v>233</v>
      </c>
      <c r="E95" s="157">
        <v>1</v>
      </c>
      <c r="F95" s="159">
        <v>1</v>
      </c>
      <c r="G95" s="563"/>
      <c r="H95" s="143" t="s">
        <v>484</v>
      </c>
      <c r="I95" s="151" t="s">
        <v>845</v>
      </c>
      <c r="J95" s="44">
        <v>3</v>
      </c>
      <c r="K95" s="44">
        <v>22</v>
      </c>
    </row>
    <row r="96" spans="1:15" s="47" customFormat="1" ht="13.5">
      <c r="A96" s="44">
        <v>8</v>
      </c>
      <c r="B96" s="151" t="s">
        <v>481</v>
      </c>
      <c r="C96" s="44" t="s">
        <v>383</v>
      </c>
      <c r="D96" s="552" t="s">
        <v>233</v>
      </c>
      <c r="E96" s="559">
        <v>2</v>
      </c>
      <c r="F96" s="559">
        <v>3</v>
      </c>
      <c r="G96" s="44"/>
      <c r="H96" s="497" t="s">
        <v>127</v>
      </c>
      <c r="I96" s="497" t="s">
        <v>475</v>
      </c>
      <c r="J96" s="44">
        <v>3</v>
      </c>
      <c r="K96" s="44">
        <v>22</v>
      </c>
      <c r="L96" s="16"/>
      <c r="M96" s="16"/>
      <c r="N96" s="16"/>
      <c r="O96" s="16"/>
    </row>
    <row r="97" spans="1:11" s="281" customFormat="1" ht="15">
      <c r="A97" s="451">
        <v>9</v>
      </c>
      <c r="B97" s="149" t="s">
        <v>814</v>
      </c>
      <c r="C97" s="44" t="s">
        <v>383</v>
      </c>
      <c r="D97" s="44" t="s">
        <v>233</v>
      </c>
      <c r="E97" s="157">
        <v>4</v>
      </c>
      <c r="F97" s="159">
        <v>2</v>
      </c>
      <c r="G97" s="44" t="s">
        <v>202</v>
      </c>
      <c r="H97" s="142" t="s">
        <v>176</v>
      </c>
      <c r="I97" s="151" t="s">
        <v>813</v>
      </c>
      <c r="J97" s="44">
        <v>3</v>
      </c>
      <c r="K97" s="44">
        <v>22</v>
      </c>
    </row>
    <row r="98" spans="1:11" s="47" customFormat="1" ht="13.5">
      <c r="A98" s="44">
        <v>10</v>
      </c>
      <c r="B98" s="149" t="s">
        <v>847</v>
      </c>
      <c r="C98" s="44" t="s">
        <v>383</v>
      </c>
      <c r="D98" s="44" t="s">
        <v>233</v>
      </c>
      <c r="E98" s="44">
        <v>1</v>
      </c>
      <c r="F98" s="44">
        <v>1</v>
      </c>
      <c r="G98" s="177"/>
      <c r="H98" s="151" t="s">
        <v>848</v>
      </c>
      <c r="I98" s="151" t="s">
        <v>849</v>
      </c>
      <c r="J98" s="44">
        <v>2</v>
      </c>
      <c r="K98" s="44">
        <v>13</v>
      </c>
    </row>
    <row r="99" spans="1:11" s="15" customFormat="1" ht="15">
      <c r="A99" s="451">
        <v>11</v>
      </c>
      <c r="B99" s="133" t="s">
        <v>496</v>
      </c>
      <c r="C99" s="44" t="s">
        <v>383</v>
      </c>
      <c r="D99" s="136" t="s">
        <v>233</v>
      </c>
      <c r="E99" s="154"/>
      <c r="F99" s="166"/>
      <c r="G99" s="136"/>
      <c r="H99" s="497" t="s">
        <v>142</v>
      </c>
      <c r="I99" s="144" t="s">
        <v>498</v>
      </c>
      <c r="J99" s="147">
        <v>2</v>
      </c>
      <c r="K99" s="147">
        <v>12</v>
      </c>
    </row>
    <row r="100" spans="1:11" s="15" customFormat="1" ht="15">
      <c r="A100" s="44">
        <v>12</v>
      </c>
      <c r="B100" s="133" t="s">
        <v>747</v>
      </c>
      <c r="C100" s="44" t="s">
        <v>383</v>
      </c>
      <c r="D100" s="136" t="s">
        <v>233</v>
      </c>
      <c r="E100" s="136"/>
      <c r="F100" s="136"/>
      <c r="G100" s="136"/>
      <c r="H100" s="143" t="s">
        <v>107</v>
      </c>
      <c r="I100" s="351" t="s">
        <v>840</v>
      </c>
      <c r="J100" s="44">
        <v>4</v>
      </c>
      <c r="K100" s="44">
        <v>8</v>
      </c>
    </row>
    <row r="101" spans="1:11" s="15" customFormat="1" ht="15">
      <c r="A101" s="451">
        <v>13</v>
      </c>
      <c r="B101" s="133" t="s">
        <v>532</v>
      </c>
      <c r="C101" s="44" t="s">
        <v>383</v>
      </c>
      <c r="D101" s="136" t="s">
        <v>233</v>
      </c>
      <c r="E101" s="154">
        <v>2</v>
      </c>
      <c r="F101" s="166">
        <v>3</v>
      </c>
      <c r="G101" s="136" t="s">
        <v>827</v>
      </c>
      <c r="H101" s="144" t="s">
        <v>823</v>
      </c>
      <c r="I101" s="144" t="s">
        <v>826</v>
      </c>
      <c r="J101" s="44">
        <v>6</v>
      </c>
      <c r="K101" s="44">
        <v>5</v>
      </c>
    </row>
    <row r="102" spans="1:11" s="15" customFormat="1" ht="15">
      <c r="A102" s="44">
        <v>14</v>
      </c>
      <c r="B102" s="133" t="s">
        <v>843</v>
      </c>
      <c r="C102" s="44" t="s">
        <v>383</v>
      </c>
      <c r="D102" s="136" t="s">
        <v>385</v>
      </c>
      <c r="E102" s="136">
        <v>4</v>
      </c>
      <c r="F102" s="136"/>
      <c r="G102" s="136" t="s">
        <v>192</v>
      </c>
      <c r="H102" s="143" t="s">
        <v>614</v>
      </c>
      <c r="I102" s="351" t="s">
        <v>347</v>
      </c>
      <c r="J102" s="44">
        <v>6</v>
      </c>
      <c r="K102" s="44">
        <v>4</v>
      </c>
    </row>
    <row r="104" spans="1:11" s="26" customFormat="1" ht="21">
      <c r="A104" s="208">
        <v>7</v>
      </c>
      <c r="B104" s="206" t="s">
        <v>367</v>
      </c>
      <c r="C104" s="548"/>
      <c r="D104" s="548"/>
      <c r="E104" s="557"/>
      <c r="F104" s="557"/>
      <c r="G104" s="548"/>
      <c r="H104" s="548"/>
      <c r="I104" s="548"/>
      <c r="J104" s="523" t="s">
        <v>109</v>
      </c>
      <c r="K104" s="516">
        <f>SUM(K105:K114)</f>
        <v>423</v>
      </c>
    </row>
    <row r="105" spans="1:11" s="15" customFormat="1" ht="15">
      <c r="A105" s="451">
        <v>1</v>
      </c>
      <c r="B105" s="149" t="s">
        <v>229</v>
      </c>
      <c r="C105" s="44" t="s">
        <v>151</v>
      </c>
      <c r="D105" s="44" t="s">
        <v>227</v>
      </c>
      <c r="E105" s="44">
        <v>4</v>
      </c>
      <c r="F105" s="44">
        <v>8</v>
      </c>
      <c r="G105" s="44" t="s">
        <v>186</v>
      </c>
      <c r="H105" s="497" t="s">
        <v>136</v>
      </c>
      <c r="I105" s="301" t="s">
        <v>835</v>
      </c>
      <c r="J105" s="44"/>
      <c r="K105" s="44">
        <v>122</v>
      </c>
    </row>
    <row r="106" spans="1:15" s="47" customFormat="1" ht="15">
      <c r="A106" s="451">
        <v>2</v>
      </c>
      <c r="B106" s="149" t="s">
        <v>466</v>
      </c>
      <c r="C106" s="44" t="s">
        <v>151</v>
      </c>
      <c r="D106" s="44" t="s">
        <v>227</v>
      </c>
      <c r="E106" s="44" t="s">
        <v>246</v>
      </c>
      <c r="F106" s="44">
        <v>1</v>
      </c>
      <c r="G106" s="136" t="s">
        <v>185</v>
      </c>
      <c r="H106" s="497" t="s">
        <v>127</v>
      </c>
      <c r="I106" s="334" t="s">
        <v>649</v>
      </c>
      <c r="J106" s="44">
        <v>1</v>
      </c>
      <c r="K106" s="44">
        <v>68</v>
      </c>
      <c r="L106" s="53"/>
      <c r="M106" s="53"/>
      <c r="N106" s="53"/>
      <c r="O106" s="53"/>
    </row>
    <row r="107" spans="1:15" s="47" customFormat="1" ht="13.5">
      <c r="A107" s="44">
        <v>3</v>
      </c>
      <c r="B107" s="149" t="s">
        <v>303</v>
      </c>
      <c r="C107" s="44" t="s">
        <v>151</v>
      </c>
      <c r="D107" s="44" t="s">
        <v>227</v>
      </c>
      <c r="E107" s="44">
        <v>5</v>
      </c>
      <c r="F107" s="44">
        <v>3</v>
      </c>
      <c r="G107" s="44" t="s">
        <v>185</v>
      </c>
      <c r="H107" s="497" t="s">
        <v>127</v>
      </c>
      <c r="I107" s="334" t="s">
        <v>649</v>
      </c>
      <c r="J107" s="44">
        <v>3</v>
      </c>
      <c r="K107" s="44">
        <v>62</v>
      </c>
      <c r="L107" s="53"/>
      <c r="M107" s="53"/>
      <c r="N107" s="53"/>
      <c r="O107" s="53"/>
    </row>
    <row r="108" spans="1:15" s="47" customFormat="1" ht="15">
      <c r="A108" s="451">
        <v>4</v>
      </c>
      <c r="B108" s="149" t="s">
        <v>554</v>
      </c>
      <c r="C108" s="44" t="s">
        <v>151</v>
      </c>
      <c r="D108" s="44" t="s">
        <v>227</v>
      </c>
      <c r="E108" s="44">
        <v>1</v>
      </c>
      <c r="F108" s="44">
        <v>2</v>
      </c>
      <c r="G108" s="44"/>
      <c r="H108" s="497" t="s">
        <v>88</v>
      </c>
      <c r="I108" s="546" t="s">
        <v>550</v>
      </c>
      <c r="J108" s="147">
        <v>3</v>
      </c>
      <c r="K108" s="147">
        <v>52</v>
      </c>
      <c r="L108" s="96"/>
      <c r="M108" s="96"/>
      <c r="N108" s="96"/>
      <c r="O108" s="96"/>
    </row>
    <row r="109" spans="1:11" s="15" customFormat="1" ht="15">
      <c r="A109" s="451">
        <v>5</v>
      </c>
      <c r="B109" s="149" t="s">
        <v>232</v>
      </c>
      <c r="C109" s="44" t="s">
        <v>151</v>
      </c>
      <c r="D109" s="44" t="s">
        <v>227</v>
      </c>
      <c r="E109" s="44">
        <v>3</v>
      </c>
      <c r="F109" s="44">
        <v>9</v>
      </c>
      <c r="G109" s="44">
        <v>1</v>
      </c>
      <c r="H109" s="497" t="s">
        <v>136</v>
      </c>
      <c r="I109" s="334" t="s">
        <v>446</v>
      </c>
      <c r="J109" s="44">
        <v>2</v>
      </c>
      <c r="K109" s="44">
        <v>44</v>
      </c>
    </row>
    <row r="110" spans="1:15" s="47" customFormat="1" ht="15">
      <c r="A110" s="451">
        <v>6</v>
      </c>
      <c r="B110" s="151" t="s">
        <v>308</v>
      </c>
      <c r="C110" s="44" t="s">
        <v>151</v>
      </c>
      <c r="D110" s="552" t="s">
        <v>227</v>
      </c>
      <c r="E110" s="559">
        <v>4</v>
      </c>
      <c r="F110" s="559">
        <v>8</v>
      </c>
      <c r="G110" s="44" t="s">
        <v>185</v>
      </c>
      <c r="H110" s="497" t="s">
        <v>127</v>
      </c>
      <c r="I110" s="497" t="s">
        <v>475</v>
      </c>
      <c r="J110" s="44">
        <v>1</v>
      </c>
      <c r="K110" s="44">
        <v>27</v>
      </c>
      <c r="L110" s="16"/>
      <c r="M110" s="16"/>
      <c r="N110" s="16"/>
      <c r="O110" s="16"/>
    </row>
    <row r="111" spans="1:11" s="15" customFormat="1" ht="15">
      <c r="A111" s="44">
        <v>7</v>
      </c>
      <c r="B111" s="133" t="s">
        <v>490</v>
      </c>
      <c r="C111" s="44" t="s">
        <v>151</v>
      </c>
      <c r="D111" s="136" t="s">
        <v>227</v>
      </c>
      <c r="E111" s="154">
        <v>5</v>
      </c>
      <c r="F111" s="166">
        <v>4</v>
      </c>
      <c r="G111" s="136"/>
      <c r="H111" s="497" t="s">
        <v>142</v>
      </c>
      <c r="I111" s="144" t="s">
        <v>498</v>
      </c>
      <c r="J111" s="147">
        <v>2</v>
      </c>
      <c r="K111" s="147">
        <v>12</v>
      </c>
    </row>
    <row r="112" spans="1:11" s="15" customFormat="1" ht="15">
      <c r="A112" s="451">
        <v>8</v>
      </c>
      <c r="B112" s="133" t="s">
        <v>491</v>
      </c>
      <c r="C112" s="44" t="s">
        <v>151</v>
      </c>
      <c r="D112" s="136" t="s">
        <v>227</v>
      </c>
      <c r="E112" s="154">
        <v>4</v>
      </c>
      <c r="F112" s="166">
        <v>5</v>
      </c>
      <c r="G112" s="136"/>
      <c r="H112" s="497" t="s">
        <v>142</v>
      </c>
      <c r="I112" s="144" t="s">
        <v>498</v>
      </c>
      <c r="J112" s="147">
        <v>2</v>
      </c>
      <c r="K112" s="147">
        <v>12</v>
      </c>
    </row>
    <row r="113" spans="1:11" s="15" customFormat="1" ht="15">
      <c r="A113" s="451">
        <v>9</v>
      </c>
      <c r="B113" s="133" t="s">
        <v>492</v>
      </c>
      <c r="C113" s="44" t="s">
        <v>151</v>
      </c>
      <c r="D113" s="136" t="s">
        <v>227</v>
      </c>
      <c r="E113" s="154">
        <v>3</v>
      </c>
      <c r="F113" s="166">
        <v>2</v>
      </c>
      <c r="G113" s="136"/>
      <c r="H113" s="497" t="s">
        <v>142</v>
      </c>
      <c r="I113" s="144" t="s">
        <v>498</v>
      </c>
      <c r="J113" s="147">
        <v>2</v>
      </c>
      <c r="K113" s="147">
        <v>12</v>
      </c>
    </row>
    <row r="114" spans="1:11" s="15" customFormat="1" ht="15">
      <c r="A114" s="451">
        <v>10</v>
      </c>
      <c r="B114" s="133" t="s">
        <v>495</v>
      </c>
      <c r="C114" s="44" t="s">
        <v>151</v>
      </c>
      <c r="D114" s="136" t="s">
        <v>227</v>
      </c>
      <c r="E114" s="154"/>
      <c r="F114" s="166"/>
      <c r="G114" s="136"/>
      <c r="H114" s="497" t="s">
        <v>142</v>
      </c>
      <c r="I114" s="144" t="s">
        <v>498</v>
      </c>
      <c r="J114" s="147">
        <v>2</v>
      </c>
      <c r="K114" s="147">
        <v>12</v>
      </c>
    </row>
    <row r="116" spans="1:11" s="26" customFormat="1" ht="21">
      <c r="A116" s="207">
        <v>8</v>
      </c>
      <c r="B116" s="206" t="s">
        <v>368</v>
      </c>
      <c r="C116" s="548"/>
      <c r="D116" s="548"/>
      <c r="E116" s="557"/>
      <c r="F116" s="557"/>
      <c r="G116" s="548"/>
      <c r="H116" s="548"/>
      <c r="I116" s="548"/>
      <c r="J116" s="523" t="s">
        <v>109</v>
      </c>
      <c r="K116" s="516">
        <f>SUM(K117:K129)</f>
        <v>390</v>
      </c>
    </row>
    <row r="117" spans="1:15" s="47" customFormat="1" ht="15">
      <c r="A117" s="451">
        <v>1</v>
      </c>
      <c r="B117" s="149" t="s">
        <v>302</v>
      </c>
      <c r="C117" s="44" t="s">
        <v>182</v>
      </c>
      <c r="D117" s="44" t="s">
        <v>182</v>
      </c>
      <c r="E117" s="44">
        <v>3</v>
      </c>
      <c r="F117" s="44">
        <v>1</v>
      </c>
      <c r="G117" s="136" t="s">
        <v>185</v>
      </c>
      <c r="H117" s="497" t="s">
        <v>127</v>
      </c>
      <c r="I117" s="334" t="s">
        <v>649</v>
      </c>
      <c r="J117" s="44">
        <v>1</v>
      </c>
      <c r="K117" s="44">
        <v>41</v>
      </c>
      <c r="L117" s="53"/>
      <c r="M117" s="53"/>
      <c r="N117" s="53"/>
      <c r="O117" s="53"/>
    </row>
    <row r="118" spans="1:11" s="15" customFormat="1" ht="15">
      <c r="A118" s="44">
        <v>2</v>
      </c>
      <c r="B118" s="149" t="s">
        <v>339</v>
      </c>
      <c r="C118" s="44" t="s">
        <v>182</v>
      </c>
      <c r="D118" s="44" t="s">
        <v>182</v>
      </c>
      <c r="E118" s="157">
        <v>3</v>
      </c>
      <c r="F118" s="159">
        <v>1</v>
      </c>
      <c r="G118" s="44" t="s">
        <v>202</v>
      </c>
      <c r="H118" s="498" t="s">
        <v>311</v>
      </c>
      <c r="I118" s="351" t="s">
        <v>838</v>
      </c>
      <c r="J118" s="44">
        <v>2</v>
      </c>
      <c r="K118" s="44">
        <v>69</v>
      </c>
    </row>
    <row r="119" spans="1:11" s="15" customFormat="1" ht="15">
      <c r="A119" s="50">
        <v>3</v>
      </c>
      <c r="B119" s="149" t="s">
        <v>798</v>
      </c>
      <c r="C119" s="44" t="s">
        <v>182</v>
      </c>
      <c r="D119" s="44" t="s">
        <v>182</v>
      </c>
      <c r="E119" s="157">
        <v>3</v>
      </c>
      <c r="F119" s="159">
        <v>2</v>
      </c>
      <c r="G119" s="44" t="s">
        <v>202</v>
      </c>
      <c r="H119" s="498" t="s">
        <v>311</v>
      </c>
      <c r="I119" s="351" t="s">
        <v>838</v>
      </c>
      <c r="J119" s="44">
        <v>2</v>
      </c>
      <c r="K119" s="44">
        <v>69</v>
      </c>
    </row>
    <row r="120" spans="1:11" s="15" customFormat="1" ht="15">
      <c r="A120" s="50">
        <v>4</v>
      </c>
      <c r="B120" s="133" t="s">
        <v>349</v>
      </c>
      <c r="C120" s="44" t="s">
        <v>182</v>
      </c>
      <c r="D120" s="136" t="s">
        <v>182</v>
      </c>
      <c r="E120" s="154">
        <v>3</v>
      </c>
      <c r="F120" s="166">
        <v>3</v>
      </c>
      <c r="G120" s="44"/>
      <c r="H120" s="497" t="s">
        <v>314</v>
      </c>
      <c r="I120" s="151" t="s">
        <v>800</v>
      </c>
      <c r="J120" s="451">
        <v>1</v>
      </c>
      <c r="K120" s="387">
        <v>47</v>
      </c>
    </row>
    <row r="121" spans="1:11" s="15" customFormat="1" ht="15">
      <c r="A121" s="451">
        <v>5</v>
      </c>
      <c r="B121" s="149" t="s">
        <v>307</v>
      </c>
      <c r="C121" s="44" t="s">
        <v>182</v>
      </c>
      <c r="D121" s="44" t="s">
        <v>182</v>
      </c>
      <c r="E121" s="44">
        <v>4</v>
      </c>
      <c r="F121" s="44">
        <v>1</v>
      </c>
      <c r="G121" s="44"/>
      <c r="H121" s="144" t="s">
        <v>215</v>
      </c>
      <c r="I121" s="151" t="s">
        <v>267</v>
      </c>
      <c r="J121" s="44">
        <v>3</v>
      </c>
      <c r="K121" s="44">
        <v>45</v>
      </c>
    </row>
    <row r="122" spans="1:17" s="47" customFormat="1" ht="15" customHeight="1">
      <c r="A122" s="44">
        <v>6</v>
      </c>
      <c r="B122" s="149" t="s">
        <v>11</v>
      </c>
      <c r="C122" s="44" t="s">
        <v>182</v>
      </c>
      <c r="D122" s="44" t="s">
        <v>182</v>
      </c>
      <c r="E122" s="44">
        <v>3</v>
      </c>
      <c r="F122" s="44">
        <v>1</v>
      </c>
      <c r="G122" s="44" t="s">
        <v>186</v>
      </c>
      <c r="H122" s="138" t="s">
        <v>136</v>
      </c>
      <c r="I122" s="151" t="s">
        <v>1</v>
      </c>
      <c r="J122" s="44">
        <v>1</v>
      </c>
      <c r="K122" s="44">
        <v>30</v>
      </c>
      <c r="L122" s="21"/>
      <c r="M122" s="16"/>
      <c r="N122" s="16"/>
      <c r="O122" s="16"/>
      <c r="P122" s="16"/>
      <c r="Q122" s="16"/>
    </row>
    <row r="123" spans="1:11" s="51" customFormat="1" ht="15">
      <c r="A123" s="50">
        <v>7</v>
      </c>
      <c r="B123" s="138" t="s">
        <v>238</v>
      </c>
      <c r="C123" s="44" t="s">
        <v>182</v>
      </c>
      <c r="D123" s="137" t="s">
        <v>182</v>
      </c>
      <c r="E123" s="137" t="s">
        <v>246</v>
      </c>
      <c r="F123" s="137" t="s">
        <v>403</v>
      </c>
      <c r="G123" s="136"/>
      <c r="H123" s="143" t="s">
        <v>248</v>
      </c>
      <c r="I123" s="151" t="s">
        <v>836</v>
      </c>
      <c r="J123" s="44">
        <v>1</v>
      </c>
      <c r="K123" s="44">
        <v>18</v>
      </c>
    </row>
    <row r="124" spans="1:11" s="15" customFormat="1" ht="15">
      <c r="A124" s="50">
        <v>8</v>
      </c>
      <c r="B124" s="138" t="s">
        <v>342</v>
      </c>
      <c r="C124" s="44" t="s">
        <v>182</v>
      </c>
      <c r="D124" s="137" t="s">
        <v>182</v>
      </c>
      <c r="E124" s="137" t="s">
        <v>246</v>
      </c>
      <c r="F124" s="137" t="s">
        <v>247</v>
      </c>
      <c r="G124" s="137"/>
      <c r="H124" s="143" t="s">
        <v>248</v>
      </c>
      <c r="I124" s="151" t="s">
        <v>836</v>
      </c>
      <c r="J124" s="44">
        <v>1</v>
      </c>
      <c r="K124" s="44">
        <v>18</v>
      </c>
    </row>
    <row r="125" spans="1:11" s="15" customFormat="1" ht="15">
      <c r="A125" s="451">
        <v>9</v>
      </c>
      <c r="B125" s="149" t="s">
        <v>307</v>
      </c>
      <c r="C125" s="44" t="s">
        <v>182</v>
      </c>
      <c r="D125" s="44" t="s">
        <v>182</v>
      </c>
      <c r="E125" s="157">
        <v>4</v>
      </c>
      <c r="F125" s="159">
        <v>1</v>
      </c>
      <c r="G125" s="44" t="s">
        <v>202</v>
      </c>
      <c r="H125" s="142" t="s">
        <v>176</v>
      </c>
      <c r="I125" s="151" t="s">
        <v>813</v>
      </c>
      <c r="J125" s="44">
        <v>6</v>
      </c>
      <c r="K125" s="44">
        <v>16</v>
      </c>
    </row>
    <row r="126" spans="1:11" s="15" customFormat="1" ht="15">
      <c r="A126" s="44">
        <v>10</v>
      </c>
      <c r="B126" s="133" t="s">
        <v>344</v>
      </c>
      <c r="C126" s="136" t="s">
        <v>182</v>
      </c>
      <c r="D126" s="136" t="s">
        <v>182</v>
      </c>
      <c r="E126" s="136">
        <v>2</v>
      </c>
      <c r="F126" s="136">
        <v>1</v>
      </c>
      <c r="G126" s="136" t="s">
        <v>734</v>
      </c>
      <c r="H126" s="143" t="s">
        <v>107</v>
      </c>
      <c r="I126" s="351" t="s">
        <v>840</v>
      </c>
      <c r="J126" s="44">
        <v>4</v>
      </c>
      <c r="K126" s="44">
        <v>12</v>
      </c>
    </row>
    <row r="127" spans="1:11" s="15" customFormat="1" ht="15">
      <c r="A127" s="50">
        <v>11</v>
      </c>
      <c r="B127" s="133" t="s">
        <v>489</v>
      </c>
      <c r="C127" s="44" t="s">
        <v>182</v>
      </c>
      <c r="D127" s="136" t="s">
        <v>182</v>
      </c>
      <c r="E127" s="154">
        <v>2</v>
      </c>
      <c r="F127" s="166">
        <v>1</v>
      </c>
      <c r="G127" s="136"/>
      <c r="H127" s="497" t="s">
        <v>142</v>
      </c>
      <c r="I127" s="144" t="s">
        <v>498</v>
      </c>
      <c r="J127" s="147">
        <v>2</v>
      </c>
      <c r="K127" s="147">
        <v>12</v>
      </c>
    </row>
    <row r="128" spans="1:11" s="15" customFormat="1" ht="15">
      <c r="A128" s="50">
        <v>12</v>
      </c>
      <c r="B128" s="133" t="s">
        <v>755</v>
      </c>
      <c r="C128" s="44" t="s">
        <v>182</v>
      </c>
      <c r="D128" s="136" t="s">
        <v>182</v>
      </c>
      <c r="E128" s="136">
        <v>1</v>
      </c>
      <c r="F128" s="136">
        <v>1</v>
      </c>
      <c r="G128" s="136" t="s">
        <v>202</v>
      </c>
      <c r="H128" s="143" t="s">
        <v>107</v>
      </c>
      <c r="I128" s="351" t="s">
        <v>840</v>
      </c>
      <c r="J128" s="44">
        <v>4</v>
      </c>
      <c r="K128" s="44">
        <v>8</v>
      </c>
    </row>
    <row r="129" spans="1:11" s="15" customFormat="1" ht="15">
      <c r="A129" s="451">
        <v>13</v>
      </c>
      <c r="B129" s="133" t="s">
        <v>822</v>
      </c>
      <c r="C129" s="136" t="s">
        <v>182</v>
      </c>
      <c r="D129" s="136" t="s">
        <v>182</v>
      </c>
      <c r="E129" s="154">
        <v>2</v>
      </c>
      <c r="F129" s="166">
        <v>1</v>
      </c>
      <c r="G129" s="136"/>
      <c r="H129" s="144" t="s">
        <v>823</v>
      </c>
      <c r="I129" s="144" t="s">
        <v>826</v>
      </c>
      <c r="J129" s="44">
        <v>6</v>
      </c>
      <c r="K129" s="44">
        <v>5</v>
      </c>
    </row>
    <row r="131" spans="1:11" s="26" customFormat="1" ht="20.25" customHeight="1">
      <c r="A131" s="208">
        <v>9</v>
      </c>
      <c r="B131" s="206" t="s">
        <v>370</v>
      </c>
      <c r="C131" s="548"/>
      <c r="D131" s="548"/>
      <c r="E131" s="557"/>
      <c r="F131" s="557"/>
      <c r="G131" s="548"/>
      <c r="H131" s="548"/>
      <c r="I131" s="548"/>
      <c r="J131" s="523" t="s">
        <v>109</v>
      </c>
      <c r="K131" s="516">
        <f>SUM(K132:K140)</f>
        <v>232</v>
      </c>
    </row>
    <row r="132" spans="1:11" s="15" customFormat="1" ht="15">
      <c r="A132" s="451">
        <v>1</v>
      </c>
      <c r="B132" s="149" t="s">
        <v>338</v>
      </c>
      <c r="C132" s="44" t="s">
        <v>178</v>
      </c>
      <c r="D132" s="44" t="s">
        <v>274</v>
      </c>
      <c r="E132" s="157">
        <v>4</v>
      </c>
      <c r="F132" s="159">
        <v>6</v>
      </c>
      <c r="G132" s="44" t="s">
        <v>202</v>
      </c>
      <c r="H132" s="498" t="s">
        <v>311</v>
      </c>
      <c r="I132" s="351" t="s">
        <v>838</v>
      </c>
      <c r="J132" s="44">
        <v>2</v>
      </c>
      <c r="K132" s="44">
        <v>69</v>
      </c>
    </row>
    <row r="133" spans="1:11" s="15" customFormat="1" ht="15">
      <c r="A133" s="44">
        <v>2</v>
      </c>
      <c r="B133" s="149" t="s">
        <v>444</v>
      </c>
      <c r="C133" s="44" t="s">
        <v>178</v>
      </c>
      <c r="D133" s="44" t="s">
        <v>150</v>
      </c>
      <c r="E133" s="44" t="s">
        <v>246</v>
      </c>
      <c r="F133" s="44">
        <v>2</v>
      </c>
      <c r="G133" s="44" t="s">
        <v>186</v>
      </c>
      <c r="H133" s="497" t="s">
        <v>136</v>
      </c>
      <c r="I133" s="334" t="s">
        <v>446</v>
      </c>
      <c r="J133" s="44">
        <v>1</v>
      </c>
      <c r="K133" s="44">
        <v>47</v>
      </c>
    </row>
    <row r="134" spans="1:11" s="15" customFormat="1" ht="15">
      <c r="A134" s="50">
        <v>3</v>
      </c>
      <c r="B134" s="307" t="s">
        <v>360</v>
      </c>
      <c r="C134" s="44" t="s">
        <v>178</v>
      </c>
      <c r="D134" s="553" t="s">
        <v>274</v>
      </c>
      <c r="E134" s="560">
        <v>2</v>
      </c>
      <c r="F134" s="560">
        <v>6</v>
      </c>
      <c r="G134" s="44" t="s">
        <v>185</v>
      </c>
      <c r="H134" s="142" t="s">
        <v>176</v>
      </c>
      <c r="I134" s="151" t="s">
        <v>818</v>
      </c>
      <c r="J134" s="147">
        <v>3</v>
      </c>
      <c r="K134" s="147">
        <v>34</v>
      </c>
    </row>
    <row r="135" spans="1:15" s="47" customFormat="1" ht="15">
      <c r="A135" s="451">
        <v>4</v>
      </c>
      <c r="B135" s="151" t="s">
        <v>90</v>
      </c>
      <c r="C135" s="44" t="s">
        <v>178</v>
      </c>
      <c r="D135" s="552" t="s">
        <v>150</v>
      </c>
      <c r="E135" s="559">
        <v>3</v>
      </c>
      <c r="F135" s="559">
        <v>1</v>
      </c>
      <c r="G135" s="44"/>
      <c r="H135" s="497" t="s">
        <v>127</v>
      </c>
      <c r="I135" s="497" t="s">
        <v>475</v>
      </c>
      <c r="J135" s="44">
        <v>3</v>
      </c>
      <c r="K135" s="44">
        <v>22</v>
      </c>
      <c r="L135" s="16"/>
      <c r="M135" s="16"/>
      <c r="N135" s="16"/>
      <c r="O135" s="16"/>
    </row>
    <row r="136" spans="1:14" s="47" customFormat="1" ht="15" customHeight="1">
      <c r="A136" s="44">
        <v>5</v>
      </c>
      <c r="B136" s="149" t="s">
        <v>860</v>
      </c>
      <c r="C136" s="550" t="s">
        <v>178</v>
      </c>
      <c r="D136" s="44" t="s">
        <v>150</v>
      </c>
      <c r="E136" s="550">
        <v>4</v>
      </c>
      <c r="F136" s="558" t="s">
        <v>861</v>
      </c>
      <c r="G136" s="44"/>
      <c r="H136" s="138" t="s">
        <v>136</v>
      </c>
      <c r="I136" s="151" t="s">
        <v>858</v>
      </c>
      <c r="J136" s="44">
        <v>4</v>
      </c>
      <c r="K136" s="44">
        <v>18</v>
      </c>
      <c r="L136" s="15"/>
      <c r="M136" s="15"/>
      <c r="N136" s="16"/>
    </row>
    <row r="137" spans="1:11" s="15" customFormat="1" ht="15">
      <c r="A137" s="50">
        <v>6</v>
      </c>
      <c r="B137" s="138" t="s">
        <v>237</v>
      </c>
      <c r="C137" s="44" t="s">
        <v>178</v>
      </c>
      <c r="D137" s="136" t="s">
        <v>274</v>
      </c>
      <c r="E137" s="137">
        <v>4</v>
      </c>
      <c r="F137" s="137">
        <v>6</v>
      </c>
      <c r="G137" s="136"/>
      <c r="H137" s="143" t="s">
        <v>248</v>
      </c>
      <c r="I137" s="151" t="s">
        <v>836</v>
      </c>
      <c r="J137" s="44">
        <v>1</v>
      </c>
      <c r="K137" s="44">
        <v>18</v>
      </c>
    </row>
    <row r="138" spans="1:11" s="15" customFormat="1" ht="15">
      <c r="A138" s="451">
        <v>7</v>
      </c>
      <c r="B138" s="133" t="s">
        <v>500</v>
      </c>
      <c r="C138" s="44" t="s">
        <v>178</v>
      </c>
      <c r="D138" s="136" t="s">
        <v>274</v>
      </c>
      <c r="E138" s="154"/>
      <c r="F138" s="166"/>
      <c r="G138" s="136"/>
      <c r="H138" s="497" t="s">
        <v>142</v>
      </c>
      <c r="I138" s="351" t="s">
        <v>501</v>
      </c>
      <c r="J138" s="147">
        <v>3</v>
      </c>
      <c r="K138" s="147">
        <v>15</v>
      </c>
    </row>
    <row r="139" spans="1:11" s="15" customFormat="1" ht="15">
      <c r="A139" s="44">
        <v>8</v>
      </c>
      <c r="B139" s="133" t="s">
        <v>820</v>
      </c>
      <c r="C139" s="44" t="s">
        <v>178</v>
      </c>
      <c r="D139" s="136" t="s">
        <v>274</v>
      </c>
      <c r="E139" s="154">
        <v>2</v>
      </c>
      <c r="F139" s="166">
        <v>1</v>
      </c>
      <c r="G139" s="136"/>
      <c r="H139" s="144" t="s">
        <v>823</v>
      </c>
      <c r="I139" s="144" t="s">
        <v>826</v>
      </c>
      <c r="J139" s="44">
        <v>6</v>
      </c>
      <c r="K139" s="44">
        <v>5</v>
      </c>
    </row>
    <row r="140" spans="1:11" s="15" customFormat="1" ht="15">
      <c r="A140" s="50">
        <v>9</v>
      </c>
      <c r="B140" s="133" t="s">
        <v>842</v>
      </c>
      <c r="C140" s="44" t="s">
        <v>178</v>
      </c>
      <c r="D140" s="136" t="s">
        <v>150</v>
      </c>
      <c r="E140" s="136">
        <v>1</v>
      </c>
      <c r="F140" s="136"/>
      <c r="G140" s="136" t="s">
        <v>192</v>
      </c>
      <c r="H140" s="143" t="s">
        <v>614</v>
      </c>
      <c r="I140" s="351" t="s">
        <v>347</v>
      </c>
      <c r="J140" s="44">
        <v>6</v>
      </c>
      <c r="K140" s="44">
        <v>4</v>
      </c>
    </row>
    <row r="142" spans="1:11" s="26" customFormat="1" ht="21">
      <c r="A142" s="208">
        <v>10</v>
      </c>
      <c r="B142" s="206" t="s">
        <v>369</v>
      </c>
      <c r="C142" s="548"/>
      <c r="D142" s="548"/>
      <c r="E142" s="557"/>
      <c r="F142" s="557"/>
      <c r="G142" s="548"/>
      <c r="H142" s="548"/>
      <c r="I142" s="548"/>
      <c r="J142" s="523" t="s">
        <v>109</v>
      </c>
      <c r="K142" s="516">
        <f>SUM(K143:K148)</f>
        <v>106</v>
      </c>
    </row>
    <row r="143" spans="1:11" s="15" customFormat="1" ht="15">
      <c r="A143" s="451">
        <v>1</v>
      </c>
      <c r="B143" s="149" t="s">
        <v>337</v>
      </c>
      <c r="C143" s="44" t="s">
        <v>177</v>
      </c>
      <c r="D143" s="44" t="s">
        <v>148</v>
      </c>
      <c r="E143" s="157">
        <v>4</v>
      </c>
      <c r="F143" s="159">
        <v>1</v>
      </c>
      <c r="G143" s="44" t="s">
        <v>202</v>
      </c>
      <c r="H143" s="498" t="s">
        <v>311</v>
      </c>
      <c r="I143" s="351" t="s">
        <v>838</v>
      </c>
      <c r="J143" s="44">
        <v>2</v>
      </c>
      <c r="K143" s="44">
        <v>69</v>
      </c>
    </row>
    <row r="144" spans="1:11" s="15" customFormat="1" ht="15">
      <c r="A144" s="44">
        <v>2</v>
      </c>
      <c r="B144" s="133" t="s">
        <v>736</v>
      </c>
      <c r="C144" s="44" t="s">
        <v>177</v>
      </c>
      <c r="D144" s="136" t="s">
        <v>153</v>
      </c>
      <c r="E144" s="136">
        <v>2</v>
      </c>
      <c r="F144" s="136">
        <v>1</v>
      </c>
      <c r="G144" s="136" t="s">
        <v>734</v>
      </c>
      <c r="H144" s="143" t="s">
        <v>107</v>
      </c>
      <c r="I144" s="351" t="s">
        <v>840</v>
      </c>
      <c r="J144" s="44">
        <v>4</v>
      </c>
      <c r="K144" s="44">
        <v>8</v>
      </c>
    </row>
    <row r="145" spans="1:11" s="15" customFormat="1" ht="15">
      <c r="A145" s="451">
        <v>3</v>
      </c>
      <c r="B145" s="133" t="s">
        <v>743</v>
      </c>
      <c r="C145" s="44" t="s">
        <v>177</v>
      </c>
      <c r="D145" s="136" t="s">
        <v>153</v>
      </c>
      <c r="E145" s="136">
        <v>2</v>
      </c>
      <c r="F145" s="136">
        <v>2</v>
      </c>
      <c r="G145" s="136" t="s">
        <v>734</v>
      </c>
      <c r="H145" s="143" t="s">
        <v>107</v>
      </c>
      <c r="I145" s="351" t="s">
        <v>840</v>
      </c>
      <c r="J145" s="44">
        <v>4</v>
      </c>
      <c r="K145" s="44">
        <v>8</v>
      </c>
    </row>
    <row r="146" spans="1:11" s="15" customFormat="1" ht="15">
      <c r="A146" s="44">
        <v>4</v>
      </c>
      <c r="B146" s="133" t="s">
        <v>754</v>
      </c>
      <c r="C146" s="44" t="s">
        <v>177</v>
      </c>
      <c r="D146" s="136" t="s">
        <v>148</v>
      </c>
      <c r="E146" s="136">
        <v>3</v>
      </c>
      <c r="F146" s="136">
        <v>1</v>
      </c>
      <c r="G146" s="136"/>
      <c r="H146" s="143" t="s">
        <v>107</v>
      </c>
      <c r="I146" s="351" t="s">
        <v>840</v>
      </c>
      <c r="J146" s="44">
        <v>4</v>
      </c>
      <c r="K146" s="44">
        <v>8</v>
      </c>
    </row>
    <row r="147" spans="1:11" s="15" customFormat="1" ht="15">
      <c r="A147" s="451">
        <v>5</v>
      </c>
      <c r="B147" s="133" t="s">
        <v>104</v>
      </c>
      <c r="C147" s="44" t="s">
        <v>177</v>
      </c>
      <c r="D147" s="136" t="s">
        <v>148</v>
      </c>
      <c r="E147" s="136" t="s">
        <v>751</v>
      </c>
      <c r="F147" s="136">
        <v>1</v>
      </c>
      <c r="G147" s="136" t="s">
        <v>734</v>
      </c>
      <c r="H147" s="143" t="s">
        <v>107</v>
      </c>
      <c r="I147" s="351" t="s">
        <v>840</v>
      </c>
      <c r="J147" s="44">
        <v>4</v>
      </c>
      <c r="K147" s="44">
        <v>8</v>
      </c>
    </row>
    <row r="148" spans="1:11" s="15" customFormat="1" ht="15">
      <c r="A148" s="44">
        <v>6</v>
      </c>
      <c r="B148" s="133" t="s">
        <v>821</v>
      </c>
      <c r="C148" s="44" t="s">
        <v>177</v>
      </c>
      <c r="D148" s="136" t="s">
        <v>148</v>
      </c>
      <c r="E148" s="154">
        <v>4</v>
      </c>
      <c r="F148" s="166">
        <v>1</v>
      </c>
      <c r="G148" s="136"/>
      <c r="H148" s="144" t="s">
        <v>823</v>
      </c>
      <c r="I148" s="144" t="s">
        <v>826</v>
      </c>
      <c r="J148" s="44">
        <v>6</v>
      </c>
      <c r="K148" s="44">
        <v>5</v>
      </c>
    </row>
    <row r="150" spans="1:11" s="26" customFormat="1" ht="20.25" customHeight="1">
      <c r="A150" s="208">
        <v>11</v>
      </c>
      <c r="B150" s="206" t="s">
        <v>381</v>
      </c>
      <c r="C150" s="548"/>
      <c r="D150" s="548"/>
      <c r="E150" s="557"/>
      <c r="F150" s="557"/>
      <c r="G150" s="548"/>
      <c r="H150" s="548"/>
      <c r="I150" s="548"/>
      <c r="J150" s="523" t="s">
        <v>109</v>
      </c>
      <c r="K150" s="516">
        <f>SUM(K151:K154)</f>
        <v>61</v>
      </c>
    </row>
    <row r="151" spans="1:11" s="47" customFormat="1" ht="15">
      <c r="A151" s="451">
        <v>1</v>
      </c>
      <c r="B151" s="149" t="s">
        <v>727</v>
      </c>
      <c r="C151" s="44" t="s">
        <v>376</v>
      </c>
      <c r="D151" s="136" t="s">
        <v>346</v>
      </c>
      <c r="E151" s="44">
        <v>3</v>
      </c>
      <c r="F151" s="44">
        <v>2</v>
      </c>
      <c r="G151" s="44"/>
      <c r="H151" s="497" t="s">
        <v>88</v>
      </c>
      <c r="I151" s="546" t="s">
        <v>550</v>
      </c>
      <c r="J151" s="147" t="s">
        <v>778</v>
      </c>
      <c r="K151" s="44">
        <v>23</v>
      </c>
    </row>
    <row r="152" spans="1:11" s="15" customFormat="1" ht="15">
      <c r="A152" s="44">
        <v>2</v>
      </c>
      <c r="B152" s="133" t="s">
        <v>355</v>
      </c>
      <c r="C152" s="44" t="s">
        <v>376</v>
      </c>
      <c r="D152" s="136" t="s">
        <v>346</v>
      </c>
      <c r="E152" s="154">
        <v>1</v>
      </c>
      <c r="F152" s="166">
        <v>1</v>
      </c>
      <c r="G152" s="136"/>
      <c r="H152" s="497" t="s">
        <v>314</v>
      </c>
      <c r="I152" s="151" t="s">
        <v>800</v>
      </c>
      <c r="J152" s="451">
        <v>2</v>
      </c>
      <c r="K152" s="387">
        <v>22</v>
      </c>
    </row>
    <row r="153" spans="1:11" s="15" customFormat="1" ht="15">
      <c r="A153" s="451">
        <v>3</v>
      </c>
      <c r="B153" s="133" t="s">
        <v>746</v>
      </c>
      <c r="C153" s="44" t="s">
        <v>376</v>
      </c>
      <c r="D153" s="136" t="s">
        <v>346</v>
      </c>
      <c r="E153" s="136">
        <v>2</v>
      </c>
      <c r="F153" s="136">
        <v>1</v>
      </c>
      <c r="G153" s="136" t="s">
        <v>734</v>
      </c>
      <c r="H153" s="143" t="s">
        <v>107</v>
      </c>
      <c r="I153" s="351" t="s">
        <v>840</v>
      </c>
      <c r="J153" s="44">
        <v>4</v>
      </c>
      <c r="K153" s="44">
        <v>8</v>
      </c>
    </row>
    <row r="154" spans="1:11" s="15" customFormat="1" ht="15">
      <c r="A154" s="44">
        <v>4</v>
      </c>
      <c r="B154" s="133" t="s">
        <v>102</v>
      </c>
      <c r="C154" s="44" t="s">
        <v>376</v>
      </c>
      <c r="D154" s="136" t="s">
        <v>346</v>
      </c>
      <c r="E154" s="136">
        <v>4</v>
      </c>
      <c r="F154" s="136">
        <v>1</v>
      </c>
      <c r="G154" s="136" t="s">
        <v>202</v>
      </c>
      <c r="H154" s="143" t="s">
        <v>107</v>
      </c>
      <c r="I154" s="351" t="s">
        <v>840</v>
      </c>
      <c r="J154" s="44">
        <v>4</v>
      </c>
      <c r="K154" s="44">
        <v>8</v>
      </c>
    </row>
    <row r="155" spans="1:11" s="30" customFormat="1" ht="15">
      <c r="A155" s="32"/>
      <c r="C155" s="554"/>
      <c r="D155" s="554"/>
      <c r="E155" s="472"/>
      <c r="F155" s="472"/>
      <c r="G155" s="554"/>
      <c r="H155" s="566"/>
      <c r="I155" s="567"/>
      <c r="J155" s="31"/>
      <c r="K155" s="517"/>
    </row>
    <row r="156" spans="1:11" s="218" customFormat="1" ht="15">
      <c r="A156" s="19"/>
      <c r="B156" s="223" t="s">
        <v>156</v>
      </c>
      <c r="D156" s="223"/>
      <c r="F156" s="225"/>
      <c r="I156" s="223" t="s">
        <v>203</v>
      </c>
      <c r="J156" s="225"/>
      <c r="K156" s="568"/>
    </row>
    <row r="157" spans="1:11" s="34" customFormat="1" ht="18">
      <c r="A157" s="209"/>
      <c r="B157" s="35"/>
      <c r="C157" s="561"/>
      <c r="D157" s="555"/>
      <c r="E157" s="561"/>
      <c r="F157" s="562"/>
      <c r="G157" s="561"/>
      <c r="H157" s="561"/>
      <c r="I157" s="555"/>
      <c r="J157" s="18"/>
      <c r="K157" s="518"/>
    </row>
    <row r="159" spans="1:12" s="30" customFormat="1" ht="15">
      <c r="A159" s="32"/>
      <c r="C159" s="554"/>
      <c r="D159" s="554"/>
      <c r="E159" s="472"/>
      <c r="F159" s="472"/>
      <c r="G159" s="554"/>
      <c r="H159" s="566"/>
      <c r="I159" s="567"/>
      <c r="J159" s="31"/>
      <c r="K159" s="517"/>
      <c r="L159" s="21"/>
    </row>
  </sheetData>
  <sheetProtection/>
  <mergeCells count="4">
    <mergeCell ref="A1:J1"/>
    <mergeCell ref="A2:J2"/>
    <mergeCell ref="A3:J3"/>
    <mergeCell ref="A4:J4"/>
  </mergeCells>
  <printOptions horizontalCentered="1"/>
  <pageMargins left="0.49" right="0.42" top="0.71" bottom="0.56" header="0.2362204724409449" footer="0.1968503937007874"/>
  <pageSetup fitToHeight="7" fitToWidth="1" horizontalDpi="600" verticalDpi="600" orientation="landscape" paperSize="9" scale="77" r:id="rId1"/>
  <headerFooter alignWithMargins="0">
    <oddFooter>&amp;LВиконавець: Пархоменко В.К.
Файл: &amp;F  Лист: &amp;A&amp;CСтор. &amp;P із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150" zoomScaleNormal="150" zoomScalePageLayoutView="0" workbookViewId="0" topLeftCell="A1">
      <selection activeCell="T7" sqref="T7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6" width="5.50390625" style="2" customWidth="1"/>
    <col min="7" max="7" width="6.125" style="2" customWidth="1"/>
    <col min="8" max="8" width="5.625" style="2" customWidth="1"/>
    <col min="9" max="9" width="5.875" style="2" customWidth="1"/>
    <col min="10" max="10" width="5.50390625" style="2" customWidth="1"/>
    <col min="11" max="13" width="6.125" style="5" customWidth="1"/>
    <col min="14" max="14" width="6.375" style="4" customWidth="1"/>
    <col min="15" max="15" width="5.625" style="4" customWidth="1"/>
    <col min="16" max="16" width="6.50390625" style="4" customWidth="1"/>
    <col min="17" max="17" width="6.125" style="4" customWidth="1"/>
    <col min="18" max="18" width="10.00390625" style="2" customWidth="1"/>
    <col min="19" max="21" width="6.00390625" style="2" customWidth="1"/>
    <col min="22" max="16384" width="9.125" style="1" customWidth="1"/>
  </cols>
  <sheetData>
    <row r="1" ht="16.5" customHeight="1">
      <c r="A1" s="597" t="s">
        <v>35</v>
      </c>
    </row>
    <row r="2" spans="1:21" s="3" customFormat="1" ht="51" customHeight="1">
      <c r="A2" s="712" t="s">
        <v>132</v>
      </c>
      <c r="B2" s="713" t="s">
        <v>36</v>
      </c>
      <c r="C2" s="716" t="s">
        <v>325</v>
      </c>
      <c r="D2" s="717"/>
      <c r="E2" s="717"/>
      <c r="F2" s="713"/>
      <c r="G2" s="718" t="s">
        <v>326</v>
      </c>
      <c r="H2" s="719"/>
      <c r="I2" s="719"/>
      <c r="J2" s="720"/>
      <c r="K2" s="723" t="s">
        <v>53</v>
      </c>
      <c r="L2" s="723"/>
      <c r="M2" s="723"/>
      <c r="N2" s="712" t="s">
        <v>54</v>
      </c>
      <c r="O2" s="712"/>
      <c r="P2" s="712"/>
      <c r="Q2" s="712"/>
      <c r="R2" s="724" t="s">
        <v>31</v>
      </c>
      <c r="S2" s="713" t="s">
        <v>167</v>
      </c>
      <c r="T2" s="712"/>
      <c r="U2" s="712"/>
    </row>
    <row r="3" spans="1:21" s="178" customFormat="1" ht="33" customHeight="1">
      <c r="A3" s="712"/>
      <c r="B3" s="713"/>
      <c r="C3" s="714" t="s">
        <v>98</v>
      </c>
      <c r="D3" s="716" t="s">
        <v>321</v>
      </c>
      <c r="E3" s="717"/>
      <c r="F3" s="713"/>
      <c r="G3" s="714" t="s">
        <v>98</v>
      </c>
      <c r="H3" s="716" t="s">
        <v>321</v>
      </c>
      <c r="I3" s="717"/>
      <c r="J3" s="713"/>
      <c r="K3" s="723"/>
      <c r="L3" s="723"/>
      <c r="M3" s="723"/>
      <c r="N3" s="712"/>
      <c r="O3" s="712"/>
      <c r="P3" s="712"/>
      <c r="Q3" s="712"/>
      <c r="R3" s="725"/>
      <c r="S3" s="721" t="s">
        <v>168</v>
      </c>
      <c r="T3" s="722" t="s">
        <v>169</v>
      </c>
      <c r="U3" s="722" t="s">
        <v>170</v>
      </c>
    </row>
    <row r="4" spans="1:21" s="178" customFormat="1" ht="33" customHeight="1">
      <c r="A4" s="712"/>
      <c r="B4" s="713"/>
      <c r="C4" s="715"/>
      <c r="D4" s="172" t="s">
        <v>322</v>
      </c>
      <c r="E4" s="172" t="s">
        <v>323</v>
      </c>
      <c r="F4" s="172" t="s">
        <v>324</v>
      </c>
      <c r="G4" s="715"/>
      <c r="H4" s="172" t="s">
        <v>322</v>
      </c>
      <c r="I4" s="172" t="s">
        <v>323</v>
      </c>
      <c r="J4" s="172" t="s">
        <v>324</v>
      </c>
      <c r="K4" s="179" t="s">
        <v>171</v>
      </c>
      <c r="L4" s="180" t="s">
        <v>172</v>
      </c>
      <c r="M4" s="180" t="s">
        <v>173</v>
      </c>
      <c r="N4" s="173" t="s">
        <v>120</v>
      </c>
      <c r="O4" s="179" t="s">
        <v>186</v>
      </c>
      <c r="P4" s="180" t="s">
        <v>185</v>
      </c>
      <c r="Q4" s="172" t="s">
        <v>327</v>
      </c>
      <c r="R4" s="726"/>
      <c r="S4" s="721"/>
      <c r="T4" s="722"/>
      <c r="U4" s="722"/>
    </row>
    <row r="5" spans="1:21" s="178" customFormat="1" ht="15">
      <c r="A5" s="311">
        <v>1</v>
      </c>
      <c r="B5" s="598" t="s">
        <v>189</v>
      </c>
      <c r="C5" s="599" t="s">
        <v>152</v>
      </c>
      <c r="D5" s="600" t="s">
        <v>152</v>
      </c>
      <c r="E5" s="599" t="s">
        <v>152</v>
      </c>
      <c r="F5" s="311" t="s">
        <v>152</v>
      </c>
      <c r="G5" s="599" t="s">
        <v>152</v>
      </c>
      <c r="H5" s="600" t="s">
        <v>152</v>
      </c>
      <c r="I5" s="599" t="s">
        <v>152</v>
      </c>
      <c r="J5" s="311" t="s">
        <v>152</v>
      </c>
      <c r="K5" s="600" t="s">
        <v>152</v>
      </c>
      <c r="L5" s="599" t="s">
        <v>152</v>
      </c>
      <c r="M5" s="311" t="s">
        <v>152</v>
      </c>
      <c r="N5" s="601" t="s">
        <v>152</v>
      </c>
      <c r="O5" s="601" t="s">
        <v>152</v>
      </c>
      <c r="P5" s="601" t="s">
        <v>152</v>
      </c>
      <c r="Q5" s="311" t="s">
        <v>152</v>
      </c>
      <c r="R5" s="311">
        <v>0</v>
      </c>
      <c r="S5" s="312"/>
      <c r="T5" s="312"/>
      <c r="U5" s="313"/>
    </row>
    <row r="6" spans="1:21" s="178" customFormat="1" ht="15">
      <c r="A6" s="311">
        <v>2</v>
      </c>
      <c r="B6" s="602" t="s">
        <v>190</v>
      </c>
      <c r="C6" s="599" t="s">
        <v>152</v>
      </c>
      <c r="D6" s="600" t="s">
        <v>152</v>
      </c>
      <c r="E6" s="599" t="s">
        <v>152</v>
      </c>
      <c r="F6" s="311" t="s">
        <v>152</v>
      </c>
      <c r="G6" s="599" t="s">
        <v>152</v>
      </c>
      <c r="H6" s="600" t="s">
        <v>152</v>
      </c>
      <c r="I6" s="599" t="s">
        <v>152</v>
      </c>
      <c r="J6" s="311" t="s">
        <v>152</v>
      </c>
      <c r="K6" s="600" t="s">
        <v>152</v>
      </c>
      <c r="L6" s="599" t="s">
        <v>152</v>
      </c>
      <c r="M6" s="311" t="s">
        <v>152</v>
      </c>
      <c r="N6" s="601" t="s">
        <v>152</v>
      </c>
      <c r="O6" s="601" t="s">
        <v>152</v>
      </c>
      <c r="P6" s="601" t="s">
        <v>152</v>
      </c>
      <c r="Q6" s="311" t="s">
        <v>152</v>
      </c>
      <c r="R6" s="311">
        <v>136</v>
      </c>
      <c r="S6" s="312"/>
      <c r="T6" s="312"/>
      <c r="U6" s="314"/>
    </row>
    <row r="7" spans="1:21" s="178" customFormat="1" ht="30.75">
      <c r="A7" s="311">
        <v>3</v>
      </c>
      <c r="B7" s="602" t="s">
        <v>328</v>
      </c>
      <c r="C7" s="599" t="s">
        <v>152</v>
      </c>
      <c r="D7" s="600" t="s">
        <v>152</v>
      </c>
      <c r="E7" s="599" t="s">
        <v>152</v>
      </c>
      <c r="F7" s="311" t="s">
        <v>152</v>
      </c>
      <c r="G7" s="599" t="s">
        <v>152</v>
      </c>
      <c r="H7" s="600" t="s">
        <v>152</v>
      </c>
      <c r="I7" s="599" t="s">
        <v>152</v>
      </c>
      <c r="J7" s="311" t="s">
        <v>152</v>
      </c>
      <c r="K7" s="600" t="s">
        <v>152</v>
      </c>
      <c r="L7" s="599" t="s">
        <v>152</v>
      </c>
      <c r="M7" s="311" t="s">
        <v>152</v>
      </c>
      <c r="N7" s="601" t="s">
        <v>152</v>
      </c>
      <c r="O7" s="601" t="s">
        <v>152</v>
      </c>
      <c r="P7" s="601" t="s">
        <v>152</v>
      </c>
      <c r="Q7" s="311" t="s">
        <v>152</v>
      </c>
      <c r="R7" s="311">
        <v>100</v>
      </c>
      <c r="S7" s="312"/>
      <c r="T7" s="312"/>
      <c r="U7" s="314"/>
    </row>
    <row r="8" spans="1:21" s="178" customFormat="1" ht="15">
      <c r="A8" s="311">
        <v>4</v>
      </c>
      <c r="B8" s="602" t="s">
        <v>136</v>
      </c>
      <c r="C8" s="599" t="s">
        <v>152</v>
      </c>
      <c r="D8" s="600" t="s">
        <v>152</v>
      </c>
      <c r="E8" s="599" t="s">
        <v>152</v>
      </c>
      <c r="F8" s="311" t="s">
        <v>152</v>
      </c>
      <c r="G8" s="599">
        <v>10</v>
      </c>
      <c r="H8" s="600">
        <v>4</v>
      </c>
      <c r="I8" s="599">
        <v>1</v>
      </c>
      <c r="J8" s="311">
        <v>1</v>
      </c>
      <c r="K8" s="600" t="s">
        <v>152</v>
      </c>
      <c r="L8" s="599" t="s">
        <v>152</v>
      </c>
      <c r="M8" s="311" t="s">
        <v>152</v>
      </c>
      <c r="N8" s="601" t="s">
        <v>152</v>
      </c>
      <c r="O8" s="601" t="s">
        <v>152</v>
      </c>
      <c r="P8" s="601" t="s">
        <v>152</v>
      </c>
      <c r="Q8" s="311" t="s">
        <v>152</v>
      </c>
      <c r="R8" s="311">
        <v>742</v>
      </c>
      <c r="S8" s="312"/>
      <c r="T8" s="312"/>
      <c r="U8" s="314"/>
    </row>
    <row r="9" spans="1:21" s="178" customFormat="1" ht="15">
      <c r="A9" s="311">
        <v>5</v>
      </c>
      <c r="B9" s="602" t="s">
        <v>175</v>
      </c>
      <c r="C9" s="599" t="s">
        <v>152</v>
      </c>
      <c r="D9" s="600" t="s">
        <v>152</v>
      </c>
      <c r="E9" s="599" t="s">
        <v>152</v>
      </c>
      <c r="F9" s="311" t="s">
        <v>152</v>
      </c>
      <c r="G9" s="599" t="s">
        <v>152</v>
      </c>
      <c r="H9" s="600" t="s">
        <v>152</v>
      </c>
      <c r="I9" s="599" t="s">
        <v>152</v>
      </c>
      <c r="J9" s="311" t="s">
        <v>152</v>
      </c>
      <c r="K9" s="600" t="s">
        <v>152</v>
      </c>
      <c r="L9" s="599" t="s">
        <v>152</v>
      </c>
      <c r="M9" s="311" t="s">
        <v>152</v>
      </c>
      <c r="N9" s="601" t="s">
        <v>152</v>
      </c>
      <c r="O9" s="601" t="s">
        <v>152</v>
      </c>
      <c r="P9" s="601" t="s">
        <v>152</v>
      </c>
      <c r="Q9" s="311" t="s">
        <v>152</v>
      </c>
      <c r="R9" s="311">
        <v>0</v>
      </c>
      <c r="S9" s="312"/>
      <c r="T9" s="312"/>
      <c r="U9" s="314"/>
    </row>
    <row r="10" spans="1:21" s="178" customFormat="1" ht="15">
      <c r="A10" s="311">
        <v>6</v>
      </c>
      <c r="B10" s="602" t="s">
        <v>174</v>
      </c>
      <c r="C10" s="599" t="s">
        <v>152</v>
      </c>
      <c r="D10" s="600" t="s">
        <v>152</v>
      </c>
      <c r="E10" s="599" t="s">
        <v>152</v>
      </c>
      <c r="F10" s="311" t="s">
        <v>152</v>
      </c>
      <c r="G10" s="599">
        <v>150</v>
      </c>
      <c r="H10" s="600">
        <v>1</v>
      </c>
      <c r="I10" s="599">
        <v>2</v>
      </c>
      <c r="J10" s="311" t="s">
        <v>152</v>
      </c>
      <c r="K10" s="600" t="s">
        <v>152</v>
      </c>
      <c r="L10" s="599" t="s">
        <v>152</v>
      </c>
      <c r="M10" s="311" t="s">
        <v>152</v>
      </c>
      <c r="N10" s="601" t="s">
        <v>152</v>
      </c>
      <c r="O10" s="601" t="s">
        <v>152</v>
      </c>
      <c r="P10" s="601" t="s">
        <v>152</v>
      </c>
      <c r="Q10" s="311" t="s">
        <v>152</v>
      </c>
      <c r="R10" s="311">
        <v>690</v>
      </c>
      <c r="S10" s="312"/>
      <c r="T10" s="312"/>
      <c r="U10" s="314"/>
    </row>
    <row r="11" spans="1:21" s="178" customFormat="1" ht="15">
      <c r="A11" s="311">
        <v>7</v>
      </c>
      <c r="B11" s="602" t="s">
        <v>127</v>
      </c>
      <c r="C11" s="599">
        <v>8</v>
      </c>
      <c r="D11" s="600">
        <v>1</v>
      </c>
      <c r="E11" s="599">
        <v>6</v>
      </c>
      <c r="F11" s="311">
        <v>3</v>
      </c>
      <c r="G11" s="599">
        <v>13</v>
      </c>
      <c r="H11" s="600">
        <v>4</v>
      </c>
      <c r="I11" s="599">
        <v>3</v>
      </c>
      <c r="J11" s="311">
        <v>1</v>
      </c>
      <c r="K11" s="600" t="s">
        <v>152</v>
      </c>
      <c r="L11" s="599" t="s">
        <v>152</v>
      </c>
      <c r="M11" s="311" t="s">
        <v>152</v>
      </c>
      <c r="N11" s="601" t="s">
        <v>152</v>
      </c>
      <c r="O11" s="601" t="s">
        <v>152</v>
      </c>
      <c r="P11" s="601" t="s">
        <v>152</v>
      </c>
      <c r="Q11" s="311" t="s">
        <v>152</v>
      </c>
      <c r="R11" s="311">
        <v>4529</v>
      </c>
      <c r="S11" s="312"/>
      <c r="T11" s="312"/>
      <c r="U11" s="314"/>
    </row>
    <row r="12" spans="1:21" s="178" customFormat="1" ht="15">
      <c r="A12" s="311">
        <v>8</v>
      </c>
      <c r="B12" s="602" t="s">
        <v>97</v>
      </c>
      <c r="C12" s="599">
        <v>7</v>
      </c>
      <c r="D12" s="600" t="s">
        <v>152</v>
      </c>
      <c r="E12" s="599" t="s">
        <v>152</v>
      </c>
      <c r="F12" s="311" t="s">
        <v>152</v>
      </c>
      <c r="G12" s="599">
        <v>5</v>
      </c>
      <c r="H12" s="600">
        <v>1</v>
      </c>
      <c r="I12" s="599">
        <v>1</v>
      </c>
      <c r="J12" s="311">
        <v>1</v>
      </c>
      <c r="K12" s="600">
        <v>1</v>
      </c>
      <c r="L12" s="599" t="s">
        <v>152</v>
      </c>
      <c r="M12" s="311" t="s">
        <v>152</v>
      </c>
      <c r="N12" s="601">
        <v>1</v>
      </c>
      <c r="O12" s="601" t="s">
        <v>152</v>
      </c>
      <c r="P12" s="601" t="s">
        <v>152</v>
      </c>
      <c r="Q12" s="311" t="s">
        <v>152</v>
      </c>
      <c r="R12" s="311">
        <v>1652</v>
      </c>
      <c r="S12" s="312"/>
      <c r="T12" s="312"/>
      <c r="U12" s="314"/>
    </row>
    <row r="13" spans="1:21" s="178" customFormat="1" ht="15">
      <c r="A13" s="311">
        <v>9</v>
      </c>
      <c r="B13" s="602" t="s">
        <v>142</v>
      </c>
      <c r="C13" s="599" t="s">
        <v>152</v>
      </c>
      <c r="D13" s="600" t="s">
        <v>152</v>
      </c>
      <c r="E13" s="599" t="s">
        <v>152</v>
      </c>
      <c r="F13" s="311" t="s">
        <v>152</v>
      </c>
      <c r="G13" s="599" t="s">
        <v>152</v>
      </c>
      <c r="H13" s="600" t="s">
        <v>152</v>
      </c>
      <c r="I13" s="599" t="s">
        <v>152</v>
      </c>
      <c r="J13" s="311" t="s">
        <v>152</v>
      </c>
      <c r="K13" s="600" t="s">
        <v>152</v>
      </c>
      <c r="L13" s="599" t="s">
        <v>152</v>
      </c>
      <c r="M13" s="311" t="s">
        <v>152</v>
      </c>
      <c r="N13" s="601" t="s">
        <v>152</v>
      </c>
      <c r="O13" s="601" t="s">
        <v>152</v>
      </c>
      <c r="P13" s="601" t="s">
        <v>152</v>
      </c>
      <c r="Q13" s="311" t="s">
        <v>152</v>
      </c>
      <c r="R13" s="311">
        <v>120</v>
      </c>
      <c r="S13" s="312"/>
      <c r="T13" s="312"/>
      <c r="U13" s="314"/>
    </row>
    <row r="14" spans="1:21" s="178" customFormat="1" ht="33" customHeight="1">
      <c r="A14" s="311">
        <v>10</v>
      </c>
      <c r="B14" s="602" t="s">
        <v>119</v>
      </c>
      <c r="C14" s="599">
        <v>71</v>
      </c>
      <c r="D14" s="600">
        <v>11</v>
      </c>
      <c r="E14" s="599">
        <v>18</v>
      </c>
      <c r="F14" s="311">
        <v>15</v>
      </c>
      <c r="G14" s="599">
        <v>208</v>
      </c>
      <c r="H14" s="600">
        <v>63</v>
      </c>
      <c r="I14" s="599">
        <v>32</v>
      </c>
      <c r="J14" s="311">
        <v>37</v>
      </c>
      <c r="K14" s="601">
        <v>2</v>
      </c>
      <c r="L14" s="601">
        <v>1</v>
      </c>
      <c r="M14" s="311">
        <v>1</v>
      </c>
      <c r="N14" s="601" t="s">
        <v>152</v>
      </c>
      <c r="O14" s="601">
        <v>1</v>
      </c>
      <c r="P14" s="601" t="s">
        <v>152</v>
      </c>
      <c r="Q14" s="311" t="s">
        <v>152</v>
      </c>
      <c r="R14" s="311">
        <v>9297</v>
      </c>
      <c r="S14" s="312"/>
      <c r="T14" s="312"/>
      <c r="U14" s="314"/>
    </row>
    <row r="15" spans="1:21" s="178" customFormat="1" ht="15">
      <c r="A15" s="311"/>
      <c r="B15" s="602" t="s">
        <v>224</v>
      </c>
      <c r="C15" s="599" t="s">
        <v>152</v>
      </c>
      <c r="D15" s="600" t="s">
        <v>152</v>
      </c>
      <c r="E15" s="599" t="s">
        <v>152</v>
      </c>
      <c r="F15" s="311" t="s">
        <v>152</v>
      </c>
      <c r="G15" s="599">
        <v>14</v>
      </c>
      <c r="H15" s="600">
        <v>0</v>
      </c>
      <c r="I15" s="599">
        <v>2</v>
      </c>
      <c r="J15" s="311">
        <v>3</v>
      </c>
      <c r="K15" s="600" t="s">
        <v>152</v>
      </c>
      <c r="L15" s="599" t="s">
        <v>152</v>
      </c>
      <c r="M15" s="311" t="s">
        <v>152</v>
      </c>
      <c r="N15" s="601" t="s">
        <v>152</v>
      </c>
      <c r="O15" s="601" t="s">
        <v>152</v>
      </c>
      <c r="P15" s="601" t="s">
        <v>152</v>
      </c>
      <c r="Q15" s="311" t="s">
        <v>152</v>
      </c>
      <c r="R15" s="311">
        <v>328</v>
      </c>
      <c r="S15" s="312"/>
      <c r="T15" s="312"/>
      <c r="U15" s="314"/>
    </row>
    <row r="16" spans="1:21" s="178" customFormat="1" ht="15">
      <c r="A16" s="311">
        <v>11</v>
      </c>
      <c r="B16" s="602" t="s">
        <v>108</v>
      </c>
      <c r="C16" s="599" t="s">
        <v>152</v>
      </c>
      <c r="D16" s="600" t="s">
        <v>152</v>
      </c>
      <c r="E16" s="599" t="s">
        <v>152</v>
      </c>
      <c r="F16" s="311" t="s">
        <v>152</v>
      </c>
      <c r="G16" s="599">
        <v>18</v>
      </c>
      <c r="H16" s="600">
        <v>8</v>
      </c>
      <c r="I16" s="599">
        <v>10</v>
      </c>
      <c r="J16" s="311" t="s">
        <v>152</v>
      </c>
      <c r="K16" s="600" t="s">
        <v>152</v>
      </c>
      <c r="L16" s="599" t="s">
        <v>152</v>
      </c>
      <c r="M16" s="311" t="s">
        <v>152</v>
      </c>
      <c r="N16" s="601" t="s">
        <v>152</v>
      </c>
      <c r="O16" s="601" t="s">
        <v>152</v>
      </c>
      <c r="P16" s="601" t="s">
        <v>152</v>
      </c>
      <c r="Q16" s="311" t="s">
        <v>152</v>
      </c>
      <c r="R16" s="311">
        <v>420</v>
      </c>
      <c r="S16" s="312"/>
      <c r="T16" s="312"/>
      <c r="U16" s="314"/>
    </row>
    <row r="17" spans="1:21" s="178" customFormat="1" ht="15">
      <c r="A17" s="311">
        <v>12</v>
      </c>
      <c r="B17" s="602" t="s">
        <v>147</v>
      </c>
      <c r="C17" s="599" t="s">
        <v>152</v>
      </c>
      <c r="D17" s="600" t="s">
        <v>152</v>
      </c>
      <c r="E17" s="599" t="s">
        <v>152</v>
      </c>
      <c r="F17" s="311" t="s">
        <v>152</v>
      </c>
      <c r="G17" s="599" t="s">
        <v>152</v>
      </c>
      <c r="H17" s="600" t="s">
        <v>152</v>
      </c>
      <c r="I17" s="599" t="s">
        <v>152</v>
      </c>
      <c r="J17" s="311" t="s">
        <v>152</v>
      </c>
      <c r="K17" s="600" t="s">
        <v>152</v>
      </c>
      <c r="L17" s="599" t="s">
        <v>152</v>
      </c>
      <c r="M17" s="311" t="s">
        <v>152</v>
      </c>
      <c r="N17" s="601" t="s">
        <v>152</v>
      </c>
      <c r="O17" s="601" t="s">
        <v>152</v>
      </c>
      <c r="P17" s="601" t="s">
        <v>152</v>
      </c>
      <c r="Q17" s="311" t="s">
        <v>152</v>
      </c>
      <c r="R17" s="311">
        <v>0</v>
      </c>
      <c r="S17" s="312"/>
      <c r="T17" s="312"/>
      <c r="U17" s="314"/>
    </row>
    <row r="18" spans="1:21" s="178" customFormat="1" ht="15">
      <c r="A18" s="311">
        <v>13</v>
      </c>
      <c r="B18" s="602" t="s">
        <v>191</v>
      </c>
      <c r="C18" s="599" t="s">
        <v>152</v>
      </c>
      <c r="D18" s="600" t="s">
        <v>152</v>
      </c>
      <c r="E18" s="599" t="s">
        <v>152</v>
      </c>
      <c r="F18" s="311" t="s">
        <v>152</v>
      </c>
      <c r="G18" s="599" t="s">
        <v>152</v>
      </c>
      <c r="H18" s="600" t="s">
        <v>152</v>
      </c>
      <c r="I18" s="599" t="s">
        <v>152</v>
      </c>
      <c r="J18" s="311" t="s">
        <v>152</v>
      </c>
      <c r="K18" s="600" t="s">
        <v>152</v>
      </c>
      <c r="L18" s="599" t="s">
        <v>152</v>
      </c>
      <c r="M18" s="311" t="s">
        <v>152</v>
      </c>
      <c r="N18" s="601" t="s">
        <v>152</v>
      </c>
      <c r="O18" s="601" t="s">
        <v>152</v>
      </c>
      <c r="P18" s="601" t="s">
        <v>152</v>
      </c>
      <c r="Q18" s="311" t="s">
        <v>152</v>
      </c>
      <c r="R18" s="311">
        <v>284</v>
      </c>
      <c r="S18" s="312"/>
      <c r="T18" s="312"/>
      <c r="U18" s="314"/>
    </row>
    <row r="19" spans="1:21" s="178" customFormat="1" ht="21">
      <c r="A19" s="710" t="s">
        <v>32</v>
      </c>
      <c r="B19" s="711"/>
      <c r="C19" s="180">
        <f>SUM(C5:C18)</f>
        <v>86</v>
      </c>
      <c r="D19" s="180">
        <f aca="true" t="shared" si="0" ref="D19:R19">SUM(D5:D18)</f>
        <v>12</v>
      </c>
      <c r="E19" s="180">
        <f t="shared" si="0"/>
        <v>24</v>
      </c>
      <c r="F19" s="180">
        <f t="shared" si="0"/>
        <v>18</v>
      </c>
      <c r="G19" s="180">
        <f t="shared" si="0"/>
        <v>418</v>
      </c>
      <c r="H19" s="180">
        <f t="shared" si="0"/>
        <v>81</v>
      </c>
      <c r="I19" s="180">
        <f t="shared" si="0"/>
        <v>51</v>
      </c>
      <c r="J19" s="180">
        <f t="shared" si="0"/>
        <v>43</v>
      </c>
      <c r="K19" s="180">
        <f t="shared" si="0"/>
        <v>3</v>
      </c>
      <c r="L19" s="180">
        <f t="shared" si="0"/>
        <v>1</v>
      </c>
      <c r="M19" s="180">
        <f t="shared" si="0"/>
        <v>1</v>
      </c>
      <c r="N19" s="180">
        <f t="shared" si="0"/>
        <v>1</v>
      </c>
      <c r="O19" s="180">
        <f t="shared" si="0"/>
        <v>1</v>
      </c>
      <c r="P19" s="180">
        <f t="shared" si="0"/>
        <v>0</v>
      </c>
      <c r="Q19" s="180">
        <f t="shared" si="0"/>
        <v>0</v>
      </c>
      <c r="R19" s="180">
        <f t="shared" si="0"/>
        <v>18298</v>
      </c>
      <c r="S19" s="315">
        <f>SUM(S5:S18)</f>
        <v>0</v>
      </c>
      <c r="T19" s="315">
        <f>SUM(T5:T18)</f>
        <v>0</v>
      </c>
      <c r="U19" s="315">
        <f>SUM(U5:U18)</f>
        <v>0</v>
      </c>
    </row>
    <row r="20" spans="1:18" ht="15">
      <c r="A20" s="178"/>
      <c r="B20" s="178" t="s">
        <v>33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</row>
    <row r="21" spans="1:18" ht="15">
      <c r="A21" s="603"/>
      <c r="B21" s="603" t="s">
        <v>162</v>
      </c>
      <c r="C21" s="604">
        <v>4</v>
      </c>
      <c r="D21" s="180" t="s">
        <v>152</v>
      </c>
      <c r="E21" s="604">
        <v>1</v>
      </c>
      <c r="F21" s="604">
        <v>2</v>
      </c>
      <c r="G21" s="604">
        <v>2</v>
      </c>
      <c r="H21" s="180" t="s">
        <v>152</v>
      </c>
      <c r="I21" s="180" t="s">
        <v>152</v>
      </c>
      <c r="J21" s="180">
        <v>1</v>
      </c>
      <c r="K21" s="180" t="s">
        <v>152</v>
      </c>
      <c r="L21" s="180" t="s">
        <v>152</v>
      </c>
      <c r="M21" s="180" t="s">
        <v>152</v>
      </c>
      <c r="N21" s="180" t="s">
        <v>152</v>
      </c>
      <c r="O21" s="605">
        <v>1</v>
      </c>
      <c r="P21" s="180" t="s">
        <v>152</v>
      </c>
      <c r="Q21" s="180" t="s">
        <v>152</v>
      </c>
      <c r="R21" s="604">
        <v>899</v>
      </c>
    </row>
    <row r="22" spans="1:18" ht="15">
      <c r="A22" s="603"/>
      <c r="B22" s="603" t="s">
        <v>426</v>
      </c>
      <c r="C22" s="604">
        <v>1</v>
      </c>
      <c r="D22" s="180" t="s">
        <v>152</v>
      </c>
      <c r="E22" s="604">
        <v>1</v>
      </c>
      <c r="F22" s="604" t="s">
        <v>152</v>
      </c>
      <c r="G22" s="180" t="s">
        <v>152</v>
      </c>
      <c r="H22" s="180" t="s">
        <v>152</v>
      </c>
      <c r="I22" s="180" t="s">
        <v>152</v>
      </c>
      <c r="J22" s="180" t="s">
        <v>152</v>
      </c>
      <c r="K22" s="180" t="s">
        <v>152</v>
      </c>
      <c r="L22" s="180" t="s">
        <v>152</v>
      </c>
      <c r="M22" s="180" t="s">
        <v>152</v>
      </c>
      <c r="N22" s="180" t="s">
        <v>152</v>
      </c>
      <c r="O22" s="180" t="s">
        <v>152</v>
      </c>
      <c r="P22" s="180" t="s">
        <v>152</v>
      </c>
      <c r="Q22" s="180" t="s">
        <v>152</v>
      </c>
      <c r="R22" s="604">
        <v>360</v>
      </c>
    </row>
    <row r="23" spans="1:18" ht="15">
      <c r="A23" s="603"/>
      <c r="B23" s="603" t="s">
        <v>505</v>
      </c>
      <c r="C23" s="604">
        <v>3</v>
      </c>
      <c r="D23" s="180" t="s">
        <v>152</v>
      </c>
      <c r="E23" s="604">
        <v>1</v>
      </c>
      <c r="F23" s="604" t="s">
        <v>152</v>
      </c>
      <c r="G23" s="180">
        <v>1</v>
      </c>
      <c r="H23" s="180" t="s">
        <v>152</v>
      </c>
      <c r="I23" s="180">
        <v>1</v>
      </c>
      <c r="J23" s="180" t="s">
        <v>152</v>
      </c>
      <c r="K23" s="180" t="s">
        <v>152</v>
      </c>
      <c r="L23" s="180" t="s">
        <v>152</v>
      </c>
      <c r="M23" s="180" t="s">
        <v>152</v>
      </c>
      <c r="N23" s="180" t="s">
        <v>152</v>
      </c>
      <c r="O23" s="180">
        <v>1</v>
      </c>
      <c r="P23" s="180" t="s">
        <v>152</v>
      </c>
      <c r="Q23" s="180" t="s">
        <v>152</v>
      </c>
      <c r="R23" s="604">
        <v>75</v>
      </c>
    </row>
    <row r="24" spans="1:18" ht="15">
      <c r="A24" s="603"/>
      <c r="B24" s="603" t="s">
        <v>55</v>
      </c>
      <c r="C24" s="604" t="s">
        <v>152</v>
      </c>
      <c r="D24" s="604" t="s">
        <v>152</v>
      </c>
      <c r="E24" s="604" t="s">
        <v>152</v>
      </c>
      <c r="F24" s="604" t="s">
        <v>152</v>
      </c>
      <c r="G24" s="180">
        <v>3</v>
      </c>
      <c r="H24" s="180" t="s">
        <v>152</v>
      </c>
      <c r="I24" s="180" t="s">
        <v>152</v>
      </c>
      <c r="J24" s="180">
        <v>3</v>
      </c>
      <c r="K24" s="180" t="s">
        <v>152</v>
      </c>
      <c r="L24" s="180" t="s">
        <v>152</v>
      </c>
      <c r="M24" s="180" t="s">
        <v>152</v>
      </c>
      <c r="N24" s="180" t="s">
        <v>152</v>
      </c>
      <c r="O24" s="180" t="s">
        <v>152</v>
      </c>
      <c r="P24" s="180" t="s">
        <v>152</v>
      </c>
      <c r="Q24" s="180" t="s">
        <v>152</v>
      </c>
      <c r="R24" s="604">
        <v>64</v>
      </c>
    </row>
    <row r="25" spans="1:18" ht="15">
      <c r="A25" s="603"/>
      <c r="B25" s="603" t="s">
        <v>159</v>
      </c>
      <c r="C25" s="604" t="s">
        <v>152</v>
      </c>
      <c r="D25" s="604" t="s">
        <v>152</v>
      </c>
      <c r="E25" s="604" t="s">
        <v>152</v>
      </c>
      <c r="F25" s="604" t="s">
        <v>152</v>
      </c>
      <c r="G25" s="180">
        <v>1</v>
      </c>
      <c r="H25" s="180" t="s">
        <v>152</v>
      </c>
      <c r="I25" s="180">
        <v>1</v>
      </c>
      <c r="J25" s="180">
        <v>0</v>
      </c>
      <c r="K25" s="180" t="s">
        <v>152</v>
      </c>
      <c r="L25" s="180" t="s">
        <v>152</v>
      </c>
      <c r="M25" s="180" t="s">
        <v>152</v>
      </c>
      <c r="N25" s="180" t="s">
        <v>152</v>
      </c>
      <c r="O25" s="180" t="s">
        <v>152</v>
      </c>
      <c r="P25" s="180" t="s">
        <v>152</v>
      </c>
      <c r="Q25" s="180" t="s">
        <v>152</v>
      </c>
      <c r="R25" s="604">
        <v>52</v>
      </c>
    </row>
    <row r="26" spans="1:18" ht="15">
      <c r="A26" s="603"/>
      <c r="B26" s="603" t="s">
        <v>528</v>
      </c>
      <c r="C26" s="604" t="s">
        <v>152</v>
      </c>
      <c r="D26" s="604" t="s">
        <v>152</v>
      </c>
      <c r="E26" s="604" t="s">
        <v>152</v>
      </c>
      <c r="F26" s="604" t="s">
        <v>152</v>
      </c>
      <c r="G26" s="180" t="s">
        <v>152</v>
      </c>
      <c r="H26" s="180" t="s">
        <v>152</v>
      </c>
      <c r="I26" s="180" t="s">
        <v>152</v>
      </c>
      <c r="J26" s="180" t="s">
        <v>152</v>
      </c>
      <c r="K26" s="180" t="s">
        <v>152</v>
      </c>
      <c r="L26" s="180" t="s">
        <v>152</v>
      </c>
      <c r="M26" s="180" t="s">
        <v>152</v>
      </c>
      <c r="N26" s="180" t="s">
        <v>152</v>
      </c>
      <c r="O26" s="180" t="s">
        <v>152</v>
      </c>
      <c r="P26" s="180" t="s">
        <v>152</v>
      </c>
      <c r="Q26" s="180" t="s">
        <v>152</v>
      </c>
      <c r="R26" s="604">
        <v>30</v>
      </c>
    </row>
    <row r="27" spans="1:18" ht="15">
      <c r="A27" s="603"/>
      <c r="B27" s="603" t="s">
        <v>484</v>
      </c>
      <c r="C27" s="604" t="s">
        <v>152</v>
      </c>
      <c r="D27" s="604" t="s">
        <v>152</v>
      </c>
      <c r="E27" s="604" t="s">
        <v>152</v>
      </c>
      <c r="F27" s="604" t="s">
        <v>152</v>
      </c>
      <c r="G27" s="180">
        <v>1</v>
      </c>
      <c r="H27" s="180" t="s">
        <v>152</v>
      </c>
      <c r="I27" s="180" t="s">
        <v>152</v>
      </c>
      <c r="J27" s="180">
        <v>1</v>
      </c>
      <c r="K27" s="180" t="s">
        <v>152</v>
      </c>
      <c r="L27" s="180" t="s">
        <v>152</v>
      </c>
      <c r="M27" s="180" t="s">
        <v>152</v>
      </c>
      <c r="N27" s="180" t="s">
        <v>152</v>
      </c>
      <c r="O27" s="180" t="s">
        <v>152</v>
      </c>
      <c r="P27" s="180" t="s">
        <v>152</v>
      </c>
      <c r="Q27" s="180" t="s">
        <v>152</v>
      </c>
      <c r="R27" s="604">
        <v>22</v>
      </c>
    </row>
    <row r="28" spans="1:18" ht="15">
      <c r="A28" s="603"/>
      <c r="B28" s="603" t="s">
        <v>848</v>
      </c>
      <c r="C28" s="604" t="s">
        <v>152</v>
      </c>
      <c r="D28" s="604" t="s">
        <v>152</v>
      </c>
      <c r="E28" s="604" t="s">
        <v>152</v>
      </c>
      <c r="F28" s="604" t="s">
        <v>152</v>
      </c>
      <c r="G28" s="180" t="s">
        <v>152</v>
      </c>
      <c r="H28" s="180" t="s">
        <v>152</v>
      </c>
      <c r="I28" s="180" t="s">
        <v>152</v>
      </c>
      <c r="J28" s="180" t="s">
        <v>152</v>
      </c>
      <c r="K28" s="180" t="s">
        <v>152</v>
      </c>
      <c r="L28" s="180" t="s">
        <v>152</v>
      </c>
      <c r="M28" s="180" t="s">
        <v>152</v>
      </c>
      <c r="N28" s="180" t="s">
        <v>152</v>
      </c>
      <c r="O28" s="180" t="s">
        <v>152</v>
      </c>
      <c r="P28" s="180" t="s">
        <v>152</v>
      </c>
      <c r="Q28" s="180" t="s">
        <v>152</v>
      </c>
      <c r="R28" s="604">
        <v>13</v>
      </c>
    </row>
    <row r="29" spans="11:17" ht="15">
      <c r="K29" s="6"/>
      <c r="L29" s="606" t="s">
        <v>34</v>
      </c>
      <c r="M29" s="6"/>
      <c r="N29" s="7"/>
      <c r="O29" s="7"/>
      <c r="P29" s="7"/>
      <c r="Q29" s="7"/>
    </row>
    <row r="30" spans="3:18" ht="21"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1"/>
      <c r="O30" s="11"/>
      <c r="P30" s="11"/>
      <c r="Q30" s="11"/>
      <c r="R30" s="8"/>
    </row>
    <row r="31" spans="3:17" ht="21"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1"/>
      <c r="O31" s="11"/>
      <c r="P31" s="11"/>
      <c r="Q31" s="11"/>
    </row>
    <row r="32" spans="3:17" ht="21"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1"/>
      <c r="O32" s="11"/>
      <c r="P32" s="11"/>
      <c r="Q32" s="11"/>
    </row>
    <row r="33" spans="3:17" ht="21"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1"/>
      <c r="O33" s="11"/>
      <c r="P33" s="11"/>
      <c r="Q33" s="11"/>
    </row>
    <row r="34" spans="3:17" ht="21"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1"/>
      <c r="O34" s="11"/>
      <c r="P34" s="11"/>
      <c r="Q34" s="11"/>
    </row>
    <row r="35" spans="3:17" ht="21"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1"/>
      <c r="O35" s="11"/>
      <c r="P35" s="11"/>
      <c r="Q35" s="11"/>
    </row>
    <row r="36" spans="11:17" ht="15">
      <c r="K36" s="6"/>
      <c r="L36" s="6"/>
      <c r="M36" s="6"/>
      <c r="N36" s="7"/>
      <c r="O36" s="7"/>
      <c r="P36" s="7"/>
      <c r="Q36" s="7"/>
    </row>
    <row r="37" spans="11:17" ht="15">
      <c r="K37" s="6"/>
      <c r="L37" s="6"/>
      <c r="M37" s="6"/>
      <c r="N37" s="7"/>
      <c r="O37" s="7"/>
      <c r="P37" s="7"/>
      <c r="Q37" s="7"/>
    </row>
    <row r="38" spans="11:17" ht="15">
      <c r="K38" s="6"/>
      <c r="L38" s="6"/>
      <c r="M38" s="6"/>
      <c r="N38" s="7"/>
      <c r="O38" s="7"/>
      <c r="P38" s="7"/>
      <c r="Q38" s="7"/>
    </row>
    <row r="39" spans="11:17" ht="15">
      <c r="K39" s="6"/>
      <c r="L39" s="6"/>
      <c r="M39" s="6"/>
      <c r="N39" s="7"/>
      <c r="O39" s="7"/>
      <c r="P39" s="7"/>
      <c r="Q39" s="7"/>
    </row>
    <row r="40" spans="11:17" ht="15">
      <c r="K40" s="6"/>
      <c r="L40" s="6"/>
      <c r="M40" s="6"/>
      <c r="N40" s="7"/>
      <c r="O40" s="7"/>
      <c r="P40" s="7"/>
      <c r="Q40" s="7"/>
    </row>
    <row r="41" spans="11:17" ht="15">
      <c r="K41" s="6"/>
      <c r="L41" s="6"/>
      <c r="M41" s="6"/>
      <c r="N41" s="7"/>
      <c r="O41" s="7"/>
      <c r="P41" s="7"/>
      <c r="Q41" s="7"/>
    </row>
    <row r="42" spans="11:17" ht="15">
      <c r="K42" s="6"/>
      <c r="L42" s="6"/>
      <c r="M42" s="6"/>
      <c r="N42" s="7"/>
      <c r="O42" s="7"/>
      <c r="P42" s="7"/>
      <c r="Q42" s="7"/>
    </row>
    <row r="43" spans="11:17" ht="15">
      <c r="K43" s="6"/>
      <c r="L43" s="6"/>
      <c r="M43" s="6"/>
      <c r="N43" s="7"/>
      <c r="O43" s="7"/>
      <c r="P43" s="7"/>
      <c r="Q43" s="7"/>
    </row>
    <row r="44" spans="14:17" ht="15">
      <c r="N44" s="7"/>
      <c r="O44" s="7"/>
      <c r="P44" s="7"/>
      <c r="Q44" s="7"/>
    </row>
    <row r="45" spans="14:17" ht="15">
      <c r="N45" s="7"/>
      <c r="O45" s="7"/>
      <c r="P45" s="7"/>
      <c r="Q45" s="7"/>
    </row>
    <row r="46" spans="14:17" ht="15">
      <c r="N46" s="7"/>
      <c r="O46" s="7"/>
      <c r="P46" s="7"/>
      <c r="Q46" s="7"/>
    </row>
    <row r="47" spans="14:17" ht="15">
      <c r="N47" s="7"/>
      <c r="O47" s="7"/>
      <c r="P47" s="7"/>
      <c r="Q47" s="7"/>
    </row>
    <row r="48" spans="14:17" ht="15">
      <c r="N48" s="7"/>
      <c r="O48" s="7"/>
      <c r="P48" s="7"/>
      <c r="Q48" s="7"/>
    </row>
    <row r="49" spans="14:17" ht="15">
      <c r="N49" s="7"/>
      <c r="O49" s="7"/>
      <c r="P49" s="7"/>
      <c r="Q49" s="7"/>
    </row>
    <row r="50" spans="14:17" ht="15">
      <c r="N50" s="7"/>
      <c r="O50" s="7"/>
      <c r="P50" s="7"/>
      <c r="Q50" s="7"/>
    </row>
    <row r="51" spans="14:17" ht="15">
      <c r="N51" s="7"/>
      <c r="O51" s="7"/>
      <c r="P51" s="7"/>
      <c r="Q51" s="7"/>
    </row>
    <row r="52" spans="14:17" ht="15">
      <c r="N52" s="7"/>
      <c r="O52" s="7"/>
      <c r="P52" s="7"/>
      <c r="Q52" s="7"/>
    </row>
    <row r="53" spans="14:17" ht="15">
      <c r="N53" s="7"/>
      <c r="O53" s="7"/>
      <c r="P53" s="7"/>
      <c r="Q53" s="7"/>
    </row>
  </sheetData>
  <sheetProtection/>
  <mergeCells count="16">
    <mergeCell ref="S3:S4"/>
    <mergeCell ref="T3:T4"/>
    <mergeCell ref="U3:U4"/>
    <mergeCell ref="K2:M3"/>
    <mergeCell ref="S2:U2"/>
    <mergeCell ref="R2:R4"/>
    <mergeCell ref="N2:Q3"/>
    <mergeCell ref="D3:F3"/>
    <mergeCell ref="C2:F2"/>
    <mergeCell ref="G2:J2"/>
    <mergeCell ref="G3:G4"/>
    <mergeCell ref="H3:J3"/>
    <mergeCell ref="A19:B19"/>
    <mergeCell ref="A2:A4"/>
    <mergeCell ref="B2:B4"/>
    <mergeCell ref="C3:C4"/>
  </mergeCells>
  <printOptions gridLines="1" horizontalCentered="1"/>
  <pageMargins left="0.23" right="0.23" top="0.42" bottom="0.36" header="0.3" footer="0.17"/>
  <pageSetup fitToHeight="1" fitToWidth="1" horizontalDpi="600" verticalDpi="600" orientation="landscape" paperSize="9" scale="98" r:id="rId1"/>
  <headerFooter alignWithMargins="0">
    <oddFooter>&amp;L&amp;Z&amp;F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Admin</cp:lastModifiedBy>
  <cp:lastPrinted>2013-02-04T14:55:56Z</cp:lastPrinted>
  <dcterms:created xsi:type="dcterms:W3CDTF">2003-11-07T18:12:27Z</dcterms:created>
  <dcterms:modified xsi:type="dcterms:W3CDTF">2014-01-03T23:31:51Z</dcterms:modified>
  <cp:category/>
  <cp:version/>
  <cp:contentType/>
  <cp:contentStatus/>
</cp:coreProperties>
</file>